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  <extLst>
    <ext uri="GoogleSheetsCustomDataVersion2">
      <go:sheetsCustomData xmlns:go="http://customooxmlschemas.google.com/" r:id="rId6" roundtripDataChecksum="EfGM/wrqYNeTaf8NR2SzVip97M7SDUCQmZrNeuVfdHo="/>
    </ext>
  </extLst>
</workbook>
</file>

<file path=xl/sharedStrings.xml><?xml version="1.0" encoding="utf-8"?>
<sst xmlns="http://schemas.openxmlformats.org/spreadsheetml/2006/main" count="466" uniqueCount="215">
  <si>
    <t xml:space="preserve">
</t>
  </si>
  <si>
    <t xml:space="preserve">Питомник декоративных растений </t>
  </si>
  <si>
    <t>246050, Республика Беларусь, г. Гомель, Гомельский район, с/с Поколюбичский, п. Янтарный (0,8 км северо-западнее п. Янтарный)</t>
  </si>
  <si>
    <r>
      <rPr>
        <rFont val="Georgia"/>
        <b/>
        <color rgb="FF274E13"/>
        <sz val="15.0"/>
      </rPr>
      <t xml:space="preserve">Отдел продаж: </t>
    </r>
    <r>
      <rPr>
        <rFont val="Georgia"/>
        <b/>
        <i/>
        <color rgb="FF274E13"/>
        <sz val="15.0"/>
      </rPr>
      <t xml:space="preserve">+375 29 320-96-62 </t>
    </r>
    <r>
      <rPr>
        <rFont val="Georgia"/>
        <b val="0"/>
        <i/>
        <color rgb="FF274E13"/>
        <sz val="15.0"/>
      </rPr>
      <t xml:space="preserve">WhatsApp, Telegram, Viber
</t>
    </r>
  </si>
  <si>
    <t>E-mail: sales@greengold.by</t>
  </si>
  <si>
    <t>Прайс-лист (хвойные растения и лиственые кустарники)</t>
  </si>
  <si>
    <t>Минимальный заказ — 1000 ЕВРО.</t>
  </si>
  <si>
    <t xml:space="preserve">Система скидок: </t>
  </si>
  <si>
    <r>
      <rPr>
        <rFont val="Georgia"/>
        <b/>
        <color rgb="FF1155CC"/>
        <sz val="11.0"/>
      </rPr>
      <t xml:space="preserve">от 1000 до 3000 ЕВРО - </t>
    </r>
    <r>
      <rPr>
        <rFont val="Georgia"/>
        <b/>
        <color rgb="FFFF0000"/>
        <sz val="11.0"/>
      </rPr>
      <t>оптовая цена,</t>
    </r>
    <r>
      <rPr>
        <rFont val="Georgia"/>
        <b/>
        <color rgb="FF1155CC"/>
        <sz val="11.0"/>
      </rPr>
      <t xml:space="preserve">
                                                      </t>
    </r>
  </si>
  <si>
    <r>
      <rPr>
        <rFont val="Georgia"/>
        <b/>
        <color rgb="FF1155CC"/>
        <sz val="11.0"/>
      </rPr>
      <t xml:space="preserve">от 3000 ЕВРО - </t>
    </r>
    <r>
      <rPr>
        <rFont val="Georgia"/>
        <b/>
        <color rgb="FFFF0000"/>
        <sz val="11.0"/>
      </rPr>
      <t>5%</t>
    </r>
    <r>
      <rPr>
        <rFont val="Georgia"/>
        <b/>
        <color rgb="FF1155CC"/>
        <sz val="11.0"/>
      </rPr>
      <t xml:space="preserve">, от 5000 ЕВРО - </t>
    </r>
    <r>
      <rPr>
        <rFont val="Georgia"/>
        <b/>
        <color rgb="FFFF0000"/>
        <sz val="11.0"/>
      </rPr>
      <t>10%</t>
    </r>
    <r>
      <rPr>
        <rFont val="Georgia"/>
        <b/>
        <color rgb="FF1155CC"/>
        <sz val="11.0"/>
      </rPr>
      <t xml:space="preserve">, от 8000 ЕВРО -  </t>
    </r>
    <r>
      <rPr>
        <rFont val="Georgia"/>
        <b/>
        <color rgb="FFFF0000"/>
        <sz val="11.0"/>
      </rPr>
      <t>15%</t>
    </r>
    <r>
      <rPr>
        <rFont val="Georgia"/>
        <b/>
        <color rgb="FF1155CC"/>
        <sz val="11.0"/>
      </rPr>
      <t xml:space="preserve">, от 13000 ЕВРО - </t>
    </r>
    <r>
      <rPr>
        <rFont val="Georgia"/>
        <b/>
        <color rgb="FFFF0000"/>
        <sz val="11.0"/>
      </rPr>
      <t>20%</t>
    </r>
    <r>
      <rPr>
        <rFont val="Georgia"/>
        <b/>
        <color rgb="FF1155CC"/>
        <sz val="11.0"/>
      </rPr>
      <t xml:space="preserve">.  </t>
    </r>
  </si>
  <si>
    <t>Цена в белорусских рублях расчитывается по курсу евро на момент оплаты</t>
  </si>
  <si>
    <t>Название</t>
  </si>
  <si>
    <t>Контейнер</t>
  </si>
  <si>
    <t>Характеристика</t>
  </si>
  <si>
    <t>Цена за единицу, бел. руб</t>
  </si>
  <si>
    <t>Цена с учетом скидки 20%</t>
  </si>
  <si>
    <t>Цена за единицу, евро</t>
  </si>
  <si>
    <t>В наличии, единиц</t>
  </si>
  <si>
    <t>Готовность</t>
  </si>
  <si>
    <t>Примечание</t>
  </si>
  <si>
    <t>Хвойные растения</t>
  </si>
  <si>
    <t>Туи</t>
  </si>
  <si>
    <t>Туя западная Смарагд "Thuja occ. 'Smaragd'"</t>
  </si>
  <si>
    <t>P9</t>
  </si>
  <si>
    <t>20-30см</t>
  </si>
  <si>
    <t>30-40см</t>
  </si>
  <si>
    <t>Туя западная Даника "Thuja occ. ‘Danica’"</t>
  </si>
  <si>
    <t>Р9</t>
  </si>
  <si>
    <t>Можжевельники</t>
  </si>
  <si>
    <t>Можжевельник казацкий Вариегата "Juníperus sabína Variegata"</t>
  </si>
  <si>
    <t>Можжевельник Минт Джулеп "Juniperus Mint Julep"</t>
  </si>
  <si>
    <t>Можжевельник обыкновенный Хиберника "Juniperus communis Hibernika"</t>
  </si>
  <si>
    <t>Можжевельник прибрежный Шлягер "Juniperus conferta Schlager"</t>
  </si>
  <si>
    <t>Можжевельник чешуйчатый Блю Карпет "Juniperus squamata ‘Blue Carpet’"</t>
  </si>
  <si>
    <t>Можжевельник чешуйчатый Холгер "Juniperus squamata Holger"</t>
  </si>
  <si>
    <t>Можжевельник горизонтальный Айс Блю "Juniperus hor. Icee Blue®"</t>
  </si>
  <si>
    <t>C3</t>
  </si>
  <si>
    <t>готов</t>
  </si>
  <si>
    <t xml:space="preserve"> </t>
  </si>
  <si>
    <t>Можжевельник лежачий Нана "Juniperus procumbens ‘Nana’"</t>
  </si>
  <si>
    <t>Можжевельник обыкновенный Суецика "Juniperus comm. ‘Suecica’"</t>
  </si>
  <si>
    <t>Ели</t>
  </si>
  <si>
    <t>Ель Канадская Альберта Глобе "Picea gl. ‘Alberta Globe’"</t>
  </si>
  <si>
    <t>Ель канадская Десембер "Picea gl. ‘December’PBR"</t>
  </si>
  <si>
    <t>2 472</t>
  </si>
  <si>
    <t>Ель канадская Коника "Picea gl. ‘Conica’’"</t>
  </si>
  <si>
    <t xml:space="preserve">Кипарисовик </t>
  </si>
  <si>
    <t>Кипарисовик горохоплодный Санголд "Chamaecyparis p. ‘Sungold’"</t>
  </si>
  <si>
    <t>Кипарисовик горохоплодный Филифера Нана "Chamaecyparis p. ‘Filifera Nana’"</t>
  </si>
  <si>
    <t>Сосна</t>
  </si>
  <si>
    <t>Сосна горная "Pinus mugo"</t>
  </si>
  <si>
    <t>Тис</t>
  </si>
  <si>
    <t>Тис ягодный "Taxus baccata"</t>
  </si>
  <si>
    <t>Тис средний Хикси "Taxus media ‘Hicksii’"</t>
  </si>
  <si>
    <t>Тис ягодный Давид "Taxus b. ‘David’"</t>
  </si>
  <si>
    <t>Тис ягодный Фастигиата Робуста "Taxus b. ‘Fastigiata Robusta’’"</t>
  </si>
  <si>
    <t>Цена за ед. с НДС 20%, бел. руб</t>
  </si>
  <si>
    <t>Цена с учетом скидки 20%, евро</t>
  </si>
  <si>
    <t>Цена за ед. с НДС 20%, евро</t>
  </si>
  <si>
    <t>Лиственные кустарники</t>
  </si>
  <si>
    <t>Барбарис</t>
  </si>
  <si>
    <t>Барбарис Тунберга Атропурпуреа "Berberis thunb. "Atropurpurea""</t>
  </si>
  <si>
    <t xml:space="preserve">Барбарис Грин Еллоу </t>
  </si>
  <si>
    <t>Барбарис обыкновенный "Berberis vulgaris"</t>
  </si>
  <si>
    <t>Барбарис Тунберга Атропурпуреа Нана "Berberis thunb. "Atropurpurea Nana""</t>
  </si>
  <si>
    <t>Барбарис Тунберга Ред Дж "Berberis thunb. ‘Red DJ’"</t>
  </si>
  <si>
    <t>Барвинок</t>
  </si>
  <si>
    <t>Барвинок малый "Vinca minor"</t>
  </si>
  <si>
    <t>Барвинок малый Блю энд Голд "Vinca minor ‘Blue and Gold’"</t>
  </si>
  <si>
    <t>Барвинок малый Гертруда Джэкилл "Vinca minor ‘Gertrude Jekyll’"</t>
  </si>
  <si>
    <t>Бересклет</t>
  </si>
  <si>
    <t>Бересклет вьющийся Эмеральд Гаити "Euonymus fort. ‘Emerald Gaiety’"</t>
  </si>
  <si>
    <t xml:space="preserve">Бирючина </t>
  </si>
  <si>
    <t>Бирючина обыкновенная "Ligustrum vulgare"</t>
  </si>
  <si>
    <t>Буддлея</t>
  </si>
  <si>
    <t>Буддлея Давида Адонис Блю "Buddleja dav. ‘Adonis Blue’PBR"</t>
  </si>
  <si>
    <t>Буддлея Давида Иль-Де-Франс "Buddleja dav. ‘Ile de France’"</t>
  </si>
  <si>
    <t>Буддлея Давида Роял Ред "Buddleja dav. ‘Royal Red’"</t>
  </si>
  <si>
    <t>Буддлея Давида Эмпайр Блю "Buddleja dav. ‘Empire Blue’"</t>
  </si>
  <si>
    <t>Бузульник</t>
  </si>
  <si>
    <t>Бузульник "Ligularia"</t>
  </si>
  <si>
    <t>Вейгела</t>
  </si>
  <si>
    <t>Вейгела Бристол Руби "Weigela ‘Bristol Ruby’"</t>
  </si>
  <si>
    <t>Вейгела цветущая Минор Блэк "Weigela florida ‘Minor Black’ PBR"</t>
  </si>
  <si>
    <t>Водосбо́р</t>
  </si>
  <si>
    <t>Водосбо́р обыкнове́нный (Аквиле́гия обыкнове́нная) "Aquilégia vulgáris"</t>
  </si>
  <si>
    <t>Вишня</t>
  </si>
  <si>
    <t>Вишня японская Коджо-но-май "Prunus incisa ‘Kojou-no-mai’"</t>
  </si>
  <si>
    <t>Вишня японская Ошидори "Prunus incisa ‘Oshidori’"</t>
  </si>
  <si>
    <t>Гибискус</t>
  </si>
  <si>
    <t>Гибискус сирийский Вайт Шиффон "Hibiscus syr. ‘White Chiffon’PBR"</t>
  </si>
  <si>
    <t>Гибискус сирийский Лавендер Шиффон "Hibiscus syr. ‘Lavender Chiffon’PBR"</t>
  </si>
  <si>
    <t>Гибискус сирийский Леди Стенли "Hibiscus syr. ‘Lady Stanley’"</t>
  </si>
  <si>
    <t>Гибискус сирийский Маджента Шиффон "Hibiscus syr. ‘Magenta Chiffon’®"</t>
  </si>
  <si>
    <t>Гибискус сирийский Френч Кабарет Ред "Hibiscus syr. ‘French Cabaret’® Red"</t>
  </si>
  <si>
    <t>Гортензия</t>
  </si>
  <si>
    <t>Гортензия древовидная Анабель "Hydrangea arb. ‘Annabelle’"</t>
  </si>
  <si>
    <t>Гортензия метельчатая Ванила Фрайс "Hydrangea pan. ‘Vanille-Fraise’PBR"</t>
  </si>
  <si>
    <t>Гортензия метельчатая Вимс Ред "Hydrangea pan. ‘Wim’s Red’®"</t>
  </si>
  <si>
    <t>Гортензия метельчатая Геркулес "Hydrangea pan. ‘Hercules’®"</t>
  </si>
  <si>
    <t>Гортензия метельчатая Граффити "Hydrangea pan. ‘Graffiti’®"</t>
  </si>
  <si>
    <t>Гортензия метельчатая Даймонд Руж "Hydrangea pan. ‘Diamand Rouge PBR"</t>
  </si>
  <si>
    <t>Гортензия метельчатая Лаймлайт "Hydrangea pan. ‘Limelight’®"</t>
  </si>
  <si>
    <t>Гортензия метельчатая Мэджикал Кэндл "Hydrangea pan. ‘Magical Candle’®"</t>
  </si>
  <si>
    <t>Гортензия метельчатая Сандей Фрайз "Hydrangea pan. ‘Sundae Fraise’PBR"</t>
  </si>
  <si>
    <t>Гортензия метельчатая Фрайз Мельба "Hydrangea pan. ‘Fraise Melba’PBR"</t>
  </si>
  <si>
    <t>Гортензия Мэджикал Свит Саммер "Hydrangea pan. ‘Magical Sweet Summer’®"</t>
  </si>
  <si>
    <t>Гортензия Самарская Лидия "Hydrangea "Samarskya Lydia""</t>
  </si>
  <si>
    <t>Дерен</t>
  </si>
  <si>
    <t>Дерен белый "Cornus alba"</t>
  </si>
  <si>
    <t>Дерен белый Ауреа "Cornus alba 'Aurea'"</t>
  </si>
  <si>
    <t>Дерен белый Миракл "Cornus alba ‘Miracle’PBR"</t>
  </si>
  <si>
    <t>Дерен белый Сибириан Перл "Cornus alba ‘Siberian Pearls’"</t>
  </si>
  <si>
    <t>Дерен белый Элегантиссима "Cornus alba ‘Elegantissima’"</t>
  </si>
  <si>
    <t>Дерен белый Ивори Хало "Cornus alba ‘Ivory Halo’®"</t>
  </si>
  <si>
    <t>Итея</t>
  </si>
  <si>
    <t>Итея виргинская Генрис Гарнет "Itea virginica ‘Henry’s Garnet’"</t>
  </si>
  <si>
    <t>Калина</t>
  </si>
  <si>
    <t>Калина обыкновенная Розеум "Viburnum opulus ‘Roseum’"</t>
  </si>
  <si>
    <t>Кампсис</t>
  </si>
  <si>
    <t>Кампсис гибридный Мадам Гален "Campsis tagliabuana ‘Mme Galen’"</t>
  </si>
  <si>
    <t>Ке́ррия</t>
  </si>
  <si>
    <t>Ке́ррия японская "Kerria japonica"</t>
  </si>
  <si>
    <t>Клематис</t>
  </si>
  <si>
    <t>Клематис Вилль де Лион "Clematis ‘Ville de Lyon’"</t>
  </si>
  <si>
    <t>Клен</t>
  </si>
  <si>
    <t>Клен пальмолистный Эмеральд Лейс "Еmerald Lace"</t>
  </si>
  <si>
    <t>Лаванда</t>
  </si>
  <si>
    <t>Лаванда узколистная "Lavandula angustifolia"</t>
  </si>
  <si>
    <t>Лаванда узколистная Хидкот "Lavandula ang. ‘Hidcote’"</t>
  </si>
  <si>
    <t>Лагерстремия</t>
  </si>
  <si>
    <t>Лагерстремия индийская Вирджин "Lagerstroemia i."Virgin’®""</t>
  </si>
  <si>
    <t>Лапчатка</t>
  </si>
  <si>
    <t>Лапчатка кустарниковая Белла Роса "Potentilla f. ‘Bella Rosa’pbr"</t>
  </si>
  <si>
    <t>Лапчатка кустарниковая Гламур Гёрл "Potentilla f. ‘Glamour Girl’®"</t>
  </si>
  <si>
    <t>Лапчатка кустарниковая Мармелад "Potentilla f. ‘Marmalade’®"</t>
  </si>
  <si>
    <t>Лапчатка кустарниковая Хоплейс Оранж "Potentilla f. ‘Hopley’s Orange’"</t>
  </si>
  <si>
    <t>Лапчатка кустарниковая ГолдФингер "Potentilla f. ‘Goldfinger’"</t>
  </si>
  <si>
    <t>Лапчатка кустарниковая Мариан Ред Робин "Potentilla f. ‘Marian Red Robin’®"</t>
  </si>
  <si>
    <t>Лапчатка кустарниковая Ред Айс "Potentilla f. ‘Red Ace’"</t>
  </si>
  <si>
    <t>Парротия</t>
  </si>
  <si>
    <t>Парротия персидская Персиан Спаер "Parrotia persica 'Persian Spire'PBR"</t>
  </si>
  <si>
    <t>Пахизандра</t>
  </si>
  <si>
    <t>Пахизандра верхушечная "Pachysandra terminalis"</t>
  </si>
  <si>
    <t>Пахизандра верхушечная Вариегата "Pachysandra term. ‘Variegata’"</t>
  </si>
  <si>
    <t>Пахизандра верхушечная Грин Карпет "Pachysandra term. ‘Green Carpet’"</t>
  </si>
  <si>
    <t>Перовския</t>
  </si>
  <si>
    <t>Перовския лебедолистная Блю Спайр "Perovskia ‘Blue Spire’"</t>
  </si>
  <si>
    <t>Перовския лебедолистная Лэйси Блю "Perovskia atripl. ‘Lacey Blue’PBR"</t>
  </si>
  <si>
    <t>Пираканта</t>
  </si>
  <si>
    <t>Пираканта Оранж Глоу "Pyracantha ‘Orange Glow’"</t>
  </si>
  <si>
    <t>Пузыреплодник</t>
  </si>
  <si>
    <t>Пузыреплодник Дартс Голд "Physocarpus "Dart’s Gold""</t>
  </si>
  <si>
    <t>Пузыреплодник калинолистный Диабло "Physocarpus opulifolius Diabolo"</t>
  </si>
  <si>
    <t>Пузыреплодник калинолистный Леди ин Рэд "Physocarpus opulif. ‘Lady in Red’PBR"</t>
  </si>
  <si>
    <t>Пузыреплодник калинолистный Литл Джокер "Physocarpus opulif. ‘Little Joker’®"</t>
  </si>
  <si>
    <t>Пузыреплодник калинолистный Лютеус "Physocarpus opulif. "Luteus""</t>
  </si>
  <si>
    <t>Пузыреплодник калинолистный Наггет "Physocarpus opulif. ‘Nugget’"</t>
  </si>
  <si>
    <t>Пузыреплодник калинолистный Ред Барон "Physocarpus opulif. "Red Baron""</t>
  </si>
  <si>
    <t>Пузыреплодник калинолистный Шух "Physocarpus opulif. ‘Schuch’"</t>
  </si>
  <si>
    <t>Рододендрон</t>
  </si>
  <si>
    <t>Рододендрон (в ассортименте)</t>
  </si>
  <si>
    <t>Рододендрон (азалия) тупой Модеркенсдах "Rhododendron (AJ) ‘Moederkensdag’"</t>
  </si>
  <si>
    <t>полулистопадный</t>
  </si>
  <si>
    <t>Рододендрон (азалия) японский Арабеск "Rhododendron (AJ) ‘Arabesk’"</t>
  </si>
  <si>
    <t>вечнозеленый</t>
  </si>
  <si>
    <t>Рододендрон (азалия) японский Гейша Пинк "Rhododendron (AJ) ‘Geisha Pink’"</t>
  </si>
  <si>
    <t>Рододендрон (азалия) японский Кляйнер Принц "Rhododendron (AJ) ‘Kleiner Prinz’"</t>
  </si>
  <si>
    <t>Рододендрон (азалия) японский Эдди Вери "Rhododendron (AJ) ‘Addy Wery’"</t>
  </si>
  <si>
    <t>Роза</t>
  </si>
  <si>
    <t>Роза китайская Сангвинея "Rosa chinensis Sanguinea"</t>
  </si>
  <si>
    <t>Самшит</t>
  </si>
  <si>
    <t>Самшит вечнозелёный "Buxus sempervírens"</t>
  </si>
  <si>
    <t>Сирень</t>
  </si>
  <si>
    <t>Сирень Мейера Флауэрфест Вайт "Syringa meyeri ‘Flowerfesta’® WhitePBR"</t>
  </si>
  <si>
    <t>Сирень Мейера Флауэрфест Пурпл "Syringa meyeri ‘Flowerfesta’® PurplePBR"</t>
  </si>
  <si>
    <t>Сирень обыкновенная Аукубафолия "Syringa v. 'Aucubaefolia'"</t>
  </si>
  <si>
    <t>Сирень обыкновенная Надежда "Syringa v. ‘Nadezhda’"</t>
  </si>
  <si>
    <t>Сирень китайская Саугеана "Syringa chinensis 'Saugeana'"</t>
  </si>
  <si>
    <t>Снежноягодник</t>
  </si>
  <si>
    <t>Снежноягодник белый "Symphoricarpos albus"</t>
  </si>
  <si>
    <t>Спирея</t>
  </si>
  <si>
    <t>Спирея Голд Флейм "Spiraea Goldflame"</t>
  </si>
  <si>
    <t>Спирея Дугласа "Spiraea douglasii"</t>
  </si>
  <si>
    <t>Спирея серая Грефшейм "Spiraea cinerea ‘Grefsheim’"</t>
  </si>
  <si>
    <t>Спирея японская Антони Ватерер "Spiraea japonica ‘Anthony Waterer’"</t>
  </si>
  <si>
    <t>Спирея японская Голден Принцесс "Spiraea japonica "Golden Princess""</t>
  </si>
  <si>
    <t>Спирея японская Литтл Принцесс "Spiraea japonica "Little Princess""</t>
  </si>
  <si>
    <t>Форзиция</t>
  </si>
  <si>
    <t>Форзиция средняя Голдзаубер "Forsythia int. ‘Goldzauber’"</t>
  </si>
  <si>
    <t>Форзиция средняя Малух "Forsythia int. Maluch"</t>
  </si>
  <si>
    <t>Форзиция средняя Спектабилис "Forsythia int. ‘Spectabilis’"</t>
  </si>
  <si>
    <t>Форзиция средняя Уикенд "Forsythia int. ‘Weekend’"</t>
  </si>
  <si>
    <t>Чубушник</t>
  </si>
  <si>
    <t>Чубушник (Жасмин) Шнеештурм "Philadelphus ‘Schneesturm’"</t>
  </si>
  <si>
    <t>Чубушник венечный Ауреус "Philadelphus cor. ‘Aureus’"</t>
  </si>
  <si>
    <t>Чубушник гибридный Дам Бланш "Philadelphus ‘Dame Blanche’"</t>
  </si>
  <si>
    <t>Чубушник гибридный Бель Этуаль "Philadelphus ‘Belle Etoile’"</t>
  </si>
  <si>
    <t>Юкка</t>
  </si>
  <si>
    <t>Юкка Брайт Едж (Вариегата) "Yucca filamentosa "Bright Edge’"</t>
  </si>
  <si>
    <t>Юкка нитчатая Айвори Тауэр "Yucca flaccida "Ivory Tower’"</t>
  </si>
  <si>
    <t>Юкка нитчатая Голд Харт "Yucca filamentosa "Gold Heart’"</t>
  </si>
  <si>
    <t>Минимальный оптовый заказ — 1000 ЕВРО.</t>
  </si>
  <si>
    <r>
      <rPr>
        <rFont val="Georgia"/>
        <b/>
        <color rgb="FF1155CC"/>
        <sz val="11.0"/>
      </rPr>
      <t xml:space="preserve">от 1000 до 3000 ЕВРО - </t>
    </r>
    <r>
      <rPr>
        <rFont val="Georgia"/>
        <b/>
        <color rgb="FFFF0000"/>
        <sz val="11.0"/>
      </rPr>
      <t>оптовая цена,</t>
    </r>
    <r>
      <rPr>
        <rFont val="Georgia"/>
        <b/>
        <color rgb="FF1155CC"/>
        <sz val="11.0"/>
      </rPr>
      <t xml:space="preserve">
                                                      </t>
    </r>
  </si>
  <si>
    <r>
      <rPr>
        <rFont val="Georgia"/>
        <b/>
        <color rgb="FF1155CC"/>
        <sz val="11.0"/>
      </rPr>
      <t xml:space="preserve">от 3000 ЕВРО - </t>
    </r>
    <r>
      <rPr>
        <rFont val="Georgia"/>
        <b/>
        <color rgb="FFFF0000"/>
        <sz val="11.0"/>
      </rPr>
      <t>5%</t>
    </r>
    <r>
      <rPr>
        <rFont val="Georgia"/>
        <b/>
        <color rgb="FF1155CC"/>
        <sz val="11.0"/>
      </rPr>
      <t xml:space="preserve">, от 5000 ЕВРО - </t>
    </r>
    <r>
      <rPr>
        <rFont val="Georgia"/>
        <b/>
        <color rgb="FFFF0000"/>
        <sz val="11.0"/>
      </rPr>
      <t>10%</t>
    </r>
    <r>
      <rPr>
        <rFont val="Georgia"/>
        <b/>
        <color rgb="FF1155CC"/>
        <sz val="11.0"/>
      </rPr>
      <t xml:space="preserve">, от 8000 ЕВРО -  </t>
    </r>
    <r>
      <rPr>
        <rFont val="Georgia"/>
        <b/>
        <color rgb="FFFF0000"/>
        <sz val="11.0"/>
      </rPr>
      <t>15%</t>
    </r>
    <r>
      <rPr>
        <rFont val="Georgia"/>
        <b/>
        <color rgb="FF1155CC"/>
        <sz val="11.0"/>
      </rPr>
      <t xml:space="preserve">, от 13000 ЕВРО - </t>
    </r>
    <r>
      <rPr>
        <rFont val="Georgia"/>
        <b/>
        <color rgb="FFFF0000"/>
        <sz val="11.0"/>
      </rPr>
      <t>20%</t>
    </r>
    <r>
      <rPr>
        <rFont val="Georgia"/>
        <b/>
        <color rgb="FF1155CC"/>
        <sz val="11.0"/>
      </rPr>
      <t xml:space="preserve">.  </t>
    </r>
  </si>
  <si>
    <t>Как сделать заказ</t>
  </si>
  <si>
    <t xml:space="preserve">Вы можете сделать заказ любым удобным для вас способом:
</t>
  </si>
  <si>
    <t>Написать нам в любом мессенджере по номеру  +375 29 320-96-62 (WhatsApp, Telegram, Viber)</t>
  </si>
  <si>
    <t xml:space="preserve">Направить заказ на эл. адрес sales@greengold.by </t>
  </si>
  <si>
    <t>Либо позвонить по телефону+375 29 320-96-62 и оставить заказ менеджеру.</t>
  </si>
  <si>
    <t>В заказе укажите наименование растения, желаемое количество и ваш контактный номер телефона.</t>
  </si>
  <si>
    <t>После получения заказа менеджер свяжется с вами, чтобы уточнить детали заказа, способ, сроки и прочие условия поставки.</t>
  </si>
  <si>
    <t>Важно! Просим заказ на поставку растений присылать заранее, за 5-7 дней до предполагаемой даты отгрузки.</t>
  </si>
  <si>
    <t xml:space="preserve">Способы доставки </t>
  </si>
  <si>
    <t>*Самовывоз
*Транспортом заказчика
*Курьерской доставкой ПЭК (по всей территории РФ).
Менеджеры питомника помогут определить соответствующий ассортименту и объему заказа транспорт и организовать доставку растений в любой регион. 
Для расчета стоимости доставки необходимо указать ориентировочные даты, позиции для заказа и ваше точное местоположение.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</si>
</sst>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р.-419]#,##0.00"/>
    <numFmt numFmtId="165" formatCode="#,##0.00[$ ₽]"/>
    <numFmt numFmtId="166" formatCode="mm.yyyy"/>
  </numFmts>
  <fonts count="35">
    <font>
      <sz val="11.0"/>
      <color theme="1"/>
      <name val="Calibri"/>
      <scheme val="minor"/>
    </font>
    <font>
      <b/>
      <sz val="24.0"/>
      <color rgb="FF274E13"/>
      <name val="Calibri"/>
    </font>
    <font>
      <b/>
      <sz val="23.0"/>
      <color rgb="FF274E13"/>
      <name val="Georgia"/>
    </font>
    <font>
      <color theme="1"/>
      <name val="Calibri"/>
    </font>
    <font>
      <sz val="10.0"/>
      <color rgb="FF274E13"/>
      <name val="Calibri"/>
    </font>
    <font>
      <b/>
      <sz val="15.0"/>
      <color rgb="FF274E13"/>
      <name val="Georgia"/>
    </font>
    <font>
      <b/>
      <sz val="16.0"/>
      <color theme="1"/>
      <name val="Calibri"/>
    </font>
    <font>
      <b/>
      <sz val="17.0"/>
      <color theme="1"/>
      <name val="Calibri"/>
    </font>
    <font>
      <b/>
      <sz val="15.0"/>
      <color theme="1"/>
      <name val="Georgia"/>
    </font>
    <font>
      <b/>
      <sz val="11.0"/>
      <color rgb="FF274E13"/>
      <name val="Georgia"/>
    </font>
    <font>
      <b/>
      <sz val="12.0"/>
      <color rgb="FFFF0000"/>
      <name val="Georgia"/>
    </font>
    <font>
      <b/>
      <sz val="11.0"/>
      <color rgb="FF1155CC"/>
      <name val="Georgia"/>
    </font>
    <font>
      <b/>
      <sz val="10.0"/>
      <color theme="1"/>
      <name val="Calibri"/>
    </font>
    <font>
      <sz val="11.0"/>
      <color theme="1"/>
      <name val="Calibri"/>
    </font>
    <font>
      <i/>
      <sz val="15.0"/>
      <color theme="1"/>
      <name val="Calibri"/>
    </font>
    <font>
      <sz val="10.0"/>
      <color theme="1"/>
      <name val="Calibri"/>
    </font>
    <font>
      <b/>
      <sz val="10.0"/>
      <color theme="1"/>
      <name val="Arial"/>
    </font>
    <font>
      <b/>
      <sz val="12.0"/>
      <color theme="1"/>
      <name val="Arial"/>
    </font>
    <font>
      <i/>
      <sz val="10.0"/>
      <color rgb="FF000000"/>
      <name val="Arial"/>
    </font>
    <font>
      <b/>
      <i/>
      <sz val="10.0"/>
      <color theme="1"/>
      <name val="Calibri"/>
    </font>
    <font>
      <sz val="10.0"/>
      <color theme="1"/>
      <name val="Arial"/>
    </font>
    <font>
      <sz val="11.0"/>
      <color rgb="FF1155CC"/>
      <name val="Calibri"/>
    </font>
    <font>
      <b/>
      <sz val="10.0"/>
      <color rgb="FF000000"/>
      <name val="Arial"/>
    </font>
    <font>
      <b/>
      <sz val="12.0"/>
      <color rgb="FF000000"/>
      <name val="Arial"/>
    </font>
    <font>
      <strike/>
      <sz val="10.0"/>
      <color theme="1"/>
      <name val="Calibri"/>
    </font>
    <font>
      <b/>
      <i/>
      <sz val="10.0"/>
      <color theme="1"/>
      <name val="Arial"/>
    </font>
    <font>
      <i/>
      <sz val="10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>
      <b/>
      <sz val="12.0"/>
      <color theme="1"/>
      <name val="Georgia"/>
    </font>
    <font>
      <b/>
      <sz val="18.0"/>
      <color rgb="FFFF0000"/>
      <name val="Calibri"/>
    </font>
    <font>
      <sz val="10.0"/>
      <color rgb="FF000000"/>
      <name val="Calibri"/>
    </font>
    <font>
      <b/>
      <sz val="18.0"/>
      <color theme="1"/>
      <name val="Calibri"/>
    </font>
    <font>
      <sz val="10.0"/>
      <color theme="1"/>
      <name val="Georgia"/>
    </font>
    <font/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</fills>
  <borders count="15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shrinkToFit="0" vertical="top" wrapText="1"/>
    </xf>
    <xf borderId="0" fillId="0" fontId="3" numFmtId="9" xfId="0" applyFont="1" applyNumberFormat="1"/>
    <xf borderId="0" fillId="0" fontId="5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left" shrinkToFit="0" vertical="top" wrapText="1"/>
    </xf>
    <xf borderId="0" fillId="0" fontId="7" numFmtId="0" xfId="0" applyAlignment="1" applyFont="1">
      <alignment horizontal="left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0" fillId="2" fontId="9" numFmtId="0" xfId="0" applyAlignment="1" applyFill="1" applyFont="1">
      <alignment readingOrder="0"/>
    </xf>
    <xf borderId="0" fillId="0" fontId="7" numFmtId="165" xfId="0" applyAlignment="1" applyFont="1" applyNumberFormat="1">
      <alignment horizontal="left" shrinkToFit="0" vertical="center" wrapText="1"/>
    </xf>
    <xf borderId="0" fillId="2" fontId="10" numFmtId="165" xfId="0" applyAlignment="1" applyFont="1" applyNumberFormat="1">
      <alignment vertical="center"/>
    </xf>
    <xf borderId="0" fillId="2" fontId="11" numFmtId="165" xfId="0" applyAlignment="1" applyFont="1" applyNumberFormat="1">
      <alignment readingOrder="0" vertical="center"/>
    </xf>
    <xf borderId="0" fillId="0" fontId="11" numFmtId="0" xfId="0" applyAlignment="1" applyFont="1">
      <alignment readingOrder="0" shrinkToFit="0" vertical="center" wrapText="1"/>
    </xf>
    <xf borderId="0" fillId="0" fontId="12" numFmtId="0" xfId="0" applyAlignment="1" applyFont="1">
      <alignment shrinkToFit="0" vertical="center" wrapText="1"/>
    </xf>
    <xf borderId="0" fillId="0" fontId="13" numFmtId="0" xfId="0" applyAlignment="1" applyFont="1">
      <alignment shrinkToFit="0" wrapText="1"/>
    </xf>
    <xf borderId="0" fillId="0" fontId="14" numFmtId="0" xfId="0" applyAlignment="1" applyFont="1">
      <alignment shrinkToFit="0" wrapText="1"/>
    </xf>
    <xf borderId="2" fillId="3" fontId="12" numFmtId="0" xfId="0" applyAlignment="1" applyBorder="1" applyFill="1" applyFont="1">
      <alignment shrinkToFit="0" vertical="center" wrapText="1"/>
    </xf>
    <xf borderId="2" fillId="4" fontId="15" numFmtId="0" xfId="0" applyAlignment="1" applyBorder="1" applyFill="1" applyFont="1">
      <alignment horizontal="center" shrinkToFit="0" vertical="center" wrapText="1"/>
    </xf>
    <xf borderId="2" fillId="5" fontId="12" numFmtId="0" xfId="0" applyAlignment="1" applyBorder="1" applyFill="1" applyFont="1">
      <alignment horizontal="center" readingOrder="0" shrinkToFit="0" vertical="center" wrapText="1"/>
    </xf>
    <xf borderId="2" fillId="6" fontId="12" numFmtId="0" xfId="0" applyAlignment="1" applyBorder="1" applyFill="1" applyFont="1">
      <alignment horizontal="center" shrinkToFit="0" vertical="center" wrapText="1"/>
    </xf>
    <xf borderId="2" fillId="5" fontId="15" numFmtId="0" xfId="0" applyAlignment="1" applyBorder="1" applyFont="1">
      <alignment horizontal="center" shrinkToFit="0" vertical="center" wrapText="1"/>
    </xf>
    <xf borderId="2" fillId="4" fontId="12" numFmtId="0" xfId="0" applyAlignment="1" applyBorder="1" applyFont="1">
      <alignment horizontal="center" shrinkToFit="0" vertical="center" wrapText="1"/>
    </xf>
    <xf borderId="2" fillId="7" fontId="12" numFmtId="0" xfId="0" applyAlignment="1" applyBorder="1" applyFill="1" applyFont="1">
      <alignment shrinkToFit="0" vertical="center" wrapText="1"/>
    </xf>
    <xf borderId="3" fillId="8" fontId="16" numFmtId="0" xfId="0" applyAlignment="1" applyBorder="1" applyFill="1" applyFont="1">
      <alignment horizontal="left" shrinkToFit="0" vertical="center" wrapText="1"/>
    </xf>
    <xf borderId="4" fillId="8" fontId="16" numFmtId="0" xfId="0" applyAlignment="1" applyBorder="1" applyFont="1">
      <alignment horizontal="left" shrinkToFit="0" vertical="center" wrapText="1"/>
    </xf>
    <xf borderId="5" fillId="8" fontId="17" numFmtId="0" xfId="0" applyAlignment="1" applyBorder="1" applyFont="1">
      <alignment horizontal="left" shrinkToFit="0" vertical="center" wrapText="1"/>
    </xf>
    <xf borderId="6" fillId="0" fontId="16" numFmtId="0" xfId="0" applyAlignment="1" applyBorder="1" applyFont="1">
      <alignment shrinkToFit="0" wrapText="1"/>
    </xf>
    <xf borderId="7" fillId="0" fontId="16" numFmtId="0" xfId="0" applyAlignment="1" applyBorder="1" applyFont="1">
      <alignment shrinkToFit="0" wrapText="1"/>
    </xf>
    <xf borderId="8" fillId="0" fontId="18" numFmtId="9" xfId="0" applyAlignment="1" applyBorder="1" applyFont="1" applyNumberFormat="1">
      <alignment horizontal="center" vertical="center"/>
    </xf>
    <xf borderId="8" fillId="6" fontId="18" numFmtId="9" xfId="0" applyAlignment="1" applyBorder="1" applyFont="1" applyNumberFormat="1">
      <alignment horizontal="center" vertical="center"/>
    </xf>
    <xf borderId="9" fillId="0" fontId="17" numFmtId="0" xfId="0" applyAlignment="1" applyBorder="1" applyFont="1">
      <alignment shrinkToFit="0" wrapText="1"/>
    </xf>
    <xf borderId="2" fillId="0" fontId="15" numFmtId="0" xfId="0" applyBorder="1" applyFont="1"/>
    <xf borderId="2" fillId="0" fontId="15" numFmtId="0" xfId="0" applyAlignment="1" applyBorder="1" applyFont="1">
      <alignment horizontal="center" shrinkToFit="0" wrapText="1"/>
    </xf>
    <xf borderId="2" fillId="0" fontId="19" numFmtId="4" xfId="0" applyAlignment="1" applyBorder="1" applyFont="1" applyNumberFormat="1">
      <alignment horizontal="center"/>
    </xf>
    <xf borderId="2" fillId="0" fontId="19" numFmtId="4" xfId="0" applyAlignment="1" applyBorder="1" applyFont="1" applyNumberFormat="1">
      <alignment horizontal="center" shrinkToFit="0" vertical="center" wrapText="1"/>
    </xf>
    <xf borderId="2" fillId="5" fontId="15" numFmtId="4" xfId="0" applyAlignment="1" applyBorder="1" applyFont="1" applyNumberFormat="1">
      <alignment horizontal="center" shrinkToFit="0" wrapText="1"/>
    </xf>
    <xf borderId="2" fillId="0" fontId="20" numFmtId="0" xfId="0" applyAlignment="1" applyBorder="1" applyFont="1">
      <alignment horizontal="right" shrinkToFit="0" vertical="center" wrapText="1"/>
    </xf>
    <xf borderId="2" fillId="0" fontId="15" numFmtId="166" xfId="0" applyAlignment="1" applyBorder="1" applyFont="1" applyNumberFormat="1">
      <alignment horizontal="center" shrinkToFit="0" vertical="center" wrapText="1"/>
    </xf>
    <xf borderId="2" fillId="0" fontId="21" numFmtId="0" xfId="0" applyAlignment="1" applyBorder="1" applyFont="1">
      <alignment shrinkToFit="0" wrapText="1"/>
    </xf>
    <xf borderId="0" fillId="0" fontId="13" numFmtId="4" xfId="0" applyAlignment="1" applyFont="1" applyNumberFormat="1">
      <alignment horizontal="center" shrinkToFit="0" wrapText="1"/>
    </xf>
    <xf borderId="2" fillId="5" fontId="15" numFmtId="4" xfId="0" applyAlignment="1" applyBorder="1" applyFont="1" applyNumberFormat="1">
      <alignment horizontal="center" readingOrder="0" shrinkToFit="0" wrapText="1"/>
    </xf>
    <xf borderId="2" fillId="0" fontId="15" numFmtId="166" xfId="0" applyAlignment="1" applyBorder="1" applyFont="1" applyNumberFormat="1">
      <alignment horizontal="center" readingOrder="0" shrinkToFit="0" vertical="center" wrapText="1"/>
    </xf>
    <xf borderId="10" fillId="0" fontId="22" numFmtId="0" xfId="0" applyAlignment="1" applyBorder="1" applyFont="1">
      <alignment horizontal="left"/>
    </xf>
    <xf borderId="8" fillId="0" fontId="22" numFmtId="0" xfId="0" applyAlignment="1" applyBorder="1" applyFont="1">
      <alignment horizontal="left"/>
    </xf>
    <xf borderId="8" fillId="0" fontId="18" numFmtId="9" xfId="0" applyAlignment="1" applyBorder="1" applyFont="1" applyNumberFormat="1">
      <alignment horizontal="center" readingOrder="0" vertical="center"/>
    </xf>
    <xf borderId="8" fillId="6" fontId="18" numFmtId="9" xfId="0" applyAlignment="1" applyBorder="1" applyFont="1" applyNumberFormat="1">
      <alignment horizontal="center" readingOrder="0" vertical="center"/>
    </xf>
    <xf borderId="8" fillId="0" fontId="22" numFmtId="4" xfId="0" applyAlignment="1" applyBorder="1" applyFont="1" applyNumberFormat="1">
      <alignment horizontal="left"/>
    </xf>
    <xf borderId="2" fillId="0" fontId="23" numFmtId="0" xfId="0" applyAlignment="1" applyBorder="1" applyFont="1">
      <alignment horizontal="left"/>
    </xf>
    <xf borderId="2" fillId="0" fontId="15" numFmtId="0" xfId="0" applyAlignment="1" applyBorder="1" applyFont="1">
      <alignment horizontal="left" vertical="bottom"/>
    </xf>
    <xf borderId="2" fillId="0" fontId="15" numFmtId="0" xfId="0" applyAlignment="1" applyBorder="1" applyFont="1">
      <alignment horizontal="center" vertical="bottom"/>
    </xf>
    <xf borderId="2" fillId="0" fontId="15" numFmtId="0" xfId="0" applyAlignment="1" applyBorder="1" applyFont="1">
      <alignment horizontal="center"/>
    </xf>
    <xf borderId="2" fillId="0" fontId="19" numFmtId="4" xfId="0" applyAlignment="1" applyBorder="1" applyFont="1" applyNumberFormat="1">
      <alignment horizontal="center" vertical="bottom"/>
    </xf>
    <xf borderId="2" fillId="0" fontId="20" numFmtId="0" xfId="0" applyAlignment="1" applyBorder="1" applyFont="1">
      <alignment horizontal="right" vertical="bottom"/>
    </xf>
    <xf borderId="2" fillId="0" fontId="20" numFmtId="0" xfId="0" applyAlignment="1" applyBorder="1" applyFont="1">
      <alignment shrinkToFit="0" vertical="center" wrapText="1"/>
    </xf>
    <xf borderId="2" fillId="5" fontId="15" numFmtId="4" xfId="0" applyAlignment="1" applyBorder="1" applyFont="1" applyNumberFormat="1">
      <alignment horizontal="center" shrinkToFit="0" vertical="center" wrapText="1"/>
    </xf>
    <xf borderId="2" fillId="0" fontId="15" numFmtId="0" xfId="0" applyAlignment="1" applyBorder="1" applyFont="1">
      <alignment horizontal="center" shrinkToFit="0" vertical="center" wrapText="1"/>
    </xf>
    <xf borderId="2" fillId="0" fontId="20" numFmtId="0" xfId="0" applyAlignment="1" applyBorder="1" applyFont="1">
      <alignment horizontal="right" readingOrder="0" vertical="bottom"/>
    </xf>
    <xf borderId="2" fillId="0" fontId="15" numFmtId="0" xfId="0" applyAlignment="1" applyBorder="1" applyFont="1">
      <alignment shrinkToFit="0" vertical="center" wrapText="1"/>
    </xf>
    <xf borderId="0" fillId="0" fontId="3" numFmtId="0" xfId="0" applyFont="1"/>
    <xf borderId="2" fillId="0" fontId="15" numFmtId="0" xfId="0" applyAlignment="1" applyBorder="1" applyFont="1">
      <alignment vertical="bottom"/>
    </xf>
    <xf borderId="2" fillId="0" fontId="24" numFmtId="0" xfId="0" applyAlignment="1" applyBorder="1" applyFont="1">
      <alignment shrinkToFit="0" vertical="center" wrapText="1"/>
    </xf>
    <xf borderId="2" fillId="0" fontId="20" numFmtId="3" xfId="0" applyAlignment="1" applyBorder="1" applyFont="1" applyNumberFormat="1">
      <alignment horizontal="right" vertical="bottom"/>
    </xf>
    <xf borderId="2" fillId="0" fontId="15" numFmtId="0" xfId="0" applyAlignment="1" applyBorder="1" applyFont="1">
      <alignment horizontal="right" vertical="bottom"/>
    </xf>
    <xf borderId="2" fillId="5" fontId="12" numFmtId="4" xfId="0" applyAlignment="1" applyBorder="1" applyFont="1" applyNumberFormat="1">
      <alignment horizontal="center" shrinkToFit="0" wrapText="1"/>
    </xf>
    <xf borderId="10" fillId="0" fontId="16" numFmtId="0" xfId="0" applyAlignment="1" applyBorder="1" applyFont="1">
      <alignment horizontal="left" shrinkToFit="0" vertical="center" wrapText="1"/>
    </xf>
    <xf borderId="8" fillId="0" fontId="16" numFmtId="0" xfId="0" applyAlignment="1" applyBorder="1" applyFont="1">
      <alignment horizontal="left" shrinkToFit="0" vertical="center" wrapText="1"/>
    </xf>
    <xf borderId="8" fillId="0" fontId="16" numFmtId="4" xfId="0" applyAlignment="1" applyBorder="1" applyFont="1" applyNumberFormat="1">
      <alignment horizontal="left" shrinkToFit="0" vertical="center" wrapText="1"/>
    </xf>
    <xf borderId="8" fillId="0" fontId="25" numFmtId="4" xfId="0" applyAlignment="1" applyBorder="1" applyFont="1" applyNumberFormat="1">
      <alignment horizontal="center" shrinkToFit="0" vertical="center" wrapText="1"/>
    </xf>
    <xf borderId="2" fillId="0" fontId="17" numFmtId="0" xfId="0" applyAlignment="1" applyBorder="1" applyFont="1">
      <alignment horizontal="left" shrinkToFit="0" vertical="center" wrapText="1"/>
    </xf>
    <xf borderId="2" fillId="5" fontId="12" numFmtId="4" xfId="0" applyAlignment="1" applyBorder="1" applyFont="1" applyNumberFormat="1">
      <alignment horizontal="center" readingOrder="0" shrinkToFit="0" vertical="center" wrapText="1"/>
    </xf>
    <xf borderId="2" fillId="6" fontId="12" numFmtId="4" xfId="0" applyAlignment="1" applyBorder="1" applyFont="1" applyNumberFormat="1">
      <alignment horizontal="center" shrinkToFit="0" vertical="center" wrapText="1"/>
    </xf>
    <xf borderId="10" fillId="3" fontId="16" numFmtId="0" xfId="0" applyAlignment="1" applyBorder="1" applyFont="1">
      <alignment horizontal="left" shrinkToFit="0" vertical="center" wrapText="1"/>
    </xf>
    <xf borderId="8" fillId="3" fontId="16" numFmtId="0" xfId="0" applyAlignment="1" applyBorder="1" applyFont="1">
      <alignment horizontal="left" shrinkToFit="0" vertical="center" wrapText="1"/>
    </xf>
    <xf borderId="8" fillId="3" fontId="16" numFmtId="4" xfId="0" applyAlignment="1" applyBorder="1" applyFont="1" applyNumberFormat="1">
      <alignment horizontal="left" shrinkToFit="0" vertical="center" wrapText="1"/>
    </xf>
    <xf borderId="8" fillId="3" fontId="25" numFmtId="4" xfId="0" applyAlignment="1" applyBorder="1" applyFont="1" applyNumberFormat="1">
      <alignment horizontal="center" shrinkToFit="0" vertical="center" wrapText="1"/>
    </xf>
    <xf borderId="2" fillId="3" fontId="17" numFmtId="0" xfId="0" applyAlignment="1" applyBorder="1" applyFont="1">
      <alignment horizontal="left" shrinkToFit="0" vertical="center" wrapText="1"/>
    </xf>
    <xf borderId="7" fillId="0" fontId="16" numFmtId="0" xfId="0" applyAlignment="1" applyBorder="1" applyFont="1">
      <alignment horizontal="left" shrinkToFit="0" vertical="center" wrapText="1"/>
    </xf>
    <xf borderId="7" fillId="0" fontId="16" numFmtId="4" xfId="0" applyAlignment="1" applyBorder="1" applyFont="1" applyNumberFormat="1">
      <alignment horizontal="left" shrinkToFit="0" vertical="center" wrapText="1"/>
    </xf>
    <xf borderId="8" fillId="0" fontId="18" numFmtId="4" xfId="0" applyAlignment="1" applyBorder="1" applyFont="1" applyNumberFormat="1">
      <alignment horizontal="center" vertical="center"/>
    </xf>
    <xf borderId="8" fillId="6" fontId="18" numFmtId="4" xfId="0" applyAlignment="1" applyBorder="1" applyFont="1" applyNumberFormat="1">
      <alignment horizontal="center" vertical="center"/>
    </xf>
    <xf borderId="2" fillId="0" fontId="24" numFmtId="0" xfId="0" applyAlignment="1" applyBorder="1" applyFont="1">
      <alignment horizontal="center" shrinkToFit="0" vertical="center" wrapText="1"/>
    </xf>
    <xf borderId="2" fillId="0" fontId="26" numFmtId="4" xfId="0" applyAlignment="1" applyBorder="1" applyFont="1" applyNumberFormat="1">
      <alignment horizontal="center" shrinkToFit="0" vertical="center" wrapText="1"/>
    </xf>
    <xf borderId="2" fillId="5" fontId="24" numFmtId="4" xfId="0" applyAlignment="1" applyBorder="1" applyFont="1" applyNumberFormat="1">
      <alignment horizontal="center" shrinkToFit="0" wrapText="1"/>
    </xf>
    <xf borderId="2" fillId="5" fontId="15" numFmtId="4" xfId="0" applyAlignment="1" applyBorder="1" applyFont="1" applyNumberFormat="1">
      <alignment horizontal="center"/>
    </xf>
    <xf borderId="2" fillId="0" fontId="3" numFmtId="0" xfId="0" applyBorder="1" applyFont="1"/>
    <xf borderId="11" fillId="0" fontId="15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shrinkToFit="0" wrapText="1"/>
    </xf>
    <xf borderId="8" fillId="0" fontId="16" numFmtId="0" xfId="0" applyAlignment="1" applyBorder="1" applyFont="1">
      <alignment shrinkToFit="0" wrapText="1"/>
    </xf>
    <xf borderId="8" fillId="0" fontId="16" numFmtId="4" xfId="0" applyAlignment="1" applyBorder="1" applyFont="1" applyNumberFormat="1">
      <alignment shrinkToFit="0" wrapText="1"/>
    </xf>
    <xf borderId="2" fillId="0" fontId="17" numFmtId="0" xfId="0" applyAlignment="1" applyBorder="1" applyFont="1">
      <alignment shrinkToFit="0" wrapText="1"/>
    </xf>
    <xf borderId="0" fillId="0" fontId="15" numFmtId="0" xfId="0" applyAlignment="1" applyFont="1">
      <alignment vertical="bottom"/>
    </xf>
    <xf borderId="12" fillId="0" fontId="15" numFmtId="0" xfId="0" applyAlignment="1" applyBorder="1" applyFont="1">
      <alignment horizontal="center" vertical="bottom"/>
    </xf>
    <xf borderId="0" fillId="0" fontId="15" numFmtId="0" xfId="0" applyAlignment="1" applyFont="1">
      <alignment horizontal="center" vertical="bottom"/>
    </xf>
    <xf borderId="1" fillId="0" fontId="19" numFmtId="4" xfId="0" applyAlignment="1" applyBorder="1" applyFont="1" applyNumberFormat="1">
      <alignment horizontal="center"/>
    </xf>
    <xf borderId="1" fillId="0" fontId="19" numFmtId="4" xfId="0" applyAlignment="1" applyBorder="1" applyFont="1" applyNumberFormat="1">
      <alignment horizontal="center" vertical="bottom"/>
    </xf>
    <xf borderId="1" fillId="5" fontId="15" numFmtId="4" xfId="0" applyAlignment="1" applyBorder="1" applyFont="1" applyNumberFormat="1">
      <alignment horizontal="center" shrinkToFit="0" wrapText="1"/>
    </xf>
    <xf borderId="12" fillId="0" fontId="20" numFmtId="0" xfId="0" applyAlignment="1" applyBorder="1" applyFont="1">
      <alignment horizontal="right" vertical="bottom"/>
    </xf>
    <xf borderId="2" fillId="0" fontId="12" numFmtId="4" xfId="0" applyAlignment="1" applyBorder="1" applyFont="1" applyNumberFormat="1">
      <alignment horizontal="center" vertical="bottom"/>
    </xf>
    <xf borderId="2" fillId="5" fontId="20" numFmtId="4" xfId="0" applyAlignment="1" applyBorder="1" applyFont="1" applyNumberFormat="1">
      <alignment horizontal="center" shrinkToFit="0" wrapText="1"/>
    </xf>
    <xf borderId="8" fillId="0" fontId="20" numFmtId="4" xfId="0" applyAlignment="1" applyBorder="1" applyFont="1" applyNumberFormat="1">
      <alignment horizontal="left" shrinkToFit="0" vertical="center" wrapText="1"/>
    </xf>
    <xf borderId="2" fillId="0" fontId="27" numFmtId="0" xfId="0" applyAlignment="1" applyBorder="1" applyFont="1">
      <alignment horizontal="left" shrinkToFit="0" vertical="center" wrapText="1"/>
    </xf>
    <xf borderId="2" fillId="0" fontId="15" numFmtId="0" xfId="0" applyAlignment="1" applyBorder="1" applyFont="1">
      <alignment horizontal="left" shrinkToFit="0" vertical="center" wrapText="1"/>
    </xf>
    <xf borderId="2" fillId="0" fontId="28" numFmtId="0" xfId="0" applyAlignment="1" applyBorder="1" applyFont="1">
      <alignment horizontal="left" shrinkToFit="0" vertical="center" wrapText="1"/>
    </xf>
    <xf borderId="2" fillId="0" fontId="19" numFmtId="4" xfId="0" applyAlignment="1" applyBorder="1" applyFont="1" applyNumberFormat="1">
      <alignment horizontal="center" shrinkToFit="0" wrapText="1"/>
    </xf>
    <xf borderId="2" fillId="0" fontId="12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/>
    </xf>
    <xf borderId="1" fillId="0" fontId="19" numFmtId="4" xfId="0" applyAlignment="1" applyBorder="1" applyFont="1" applyNumberFormat="1">
      <alignment horizontal="center" shrinkToFit="0" vertical="center" wrapText="1"/>
    </xf>
    <xf borderId="11" fillId="0" fontId="19" numFmtId="4" xfId="0" applyAlignment="1" applyBorder="1" applyFont="1" applyNumberFormat="1">
      <alignment horizontal="center" shrinkToFit="0" vertical="center" wrapText="1"/>
    </xf>
    <xf borderId="12" fillId="5" fontId="15" numFmtId="4" xfId="0" applyAlignment="1" applyBorder="1" applyFont="1" applyNumberFormat="1">
      <alignment horizontal="center" shrinkToFit="0" vertical="center" wrapText="1"/>
    </xf>
    <xf borderId="11" fillId="0" fontId="20" numFmtId="0" xfId="0" applyAlignment="1" applyBorder="1" applyFont="1">
      <alignment horizontal="right" shrinkToFit="0" vertical="center" wrapText="1"/>
    </xf>
    <xf borderId="11" fillId="0" fontId="15" numFmtId="166" xfId="0" applyAlignment="1" applyBorder="1" applyFont="1" applyNumberFormat="1">
      <alignment horizontal="center" shrinkToFit="0" vertical="center" wrapText="1"/>
    </xf>
    <xf borderId="13" fillId="0" fontId="16" numFmtId="0" xfId="0" applyAlignment="1" applyBorder="1" applyFont="1">
      <alignment horizontal="left" shrinkToFit="0" vertical="center" wrapText="1"/>
    </xf>
    <xf borderId="14" fillId="0" fontId="16" numFmtId="0" xfId="0" applyAlignment="1" applyBorder="1" applyFont="1">
      <alignment horizontal="left" shrinkToFit="0" vertical="center" wrapText="1"/>
    </xf>
    <xf borderId="14" fillId="0" fontId="16" numFmtId="4" xfId="0" applyAlignment="1" applyBorder="1" applyFont="1" applyNumberFormat="1">
      <alignment horizontal="left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2" fillId="5" fontId="12" numFmtId="4" xfId="0" applyAlignment="1" applyBorder="1" applyFont="1" applyNumberFormat="1">
      <alignment horizontal="center" shrinkToFit="0" vertical="center" wrapText="1"/>
    </xf>
    <xf borderId="2" fillId="0" fontId="12" numFmtId="0" xfId="0" applyAlignment="1" applyBorder="1" applyFont="1">
      <alignment horizontal="right" shrinkToFit="0" vertical="center" wrapText="1"/>
    </xf>
    <xf borderId="0" fillId="0" fontId="14" numFmtId="164" xfId="0" applyAlignment="1" applyFont="1" applyNumberFormat="1">
      <alignment shrinkToFit="0" wrapText="1"/>
    </xf>
    <xf borderId="0" fillId="0" fontId="27" numFmtId="0" xfId="0" applyAlignment="1" applyFont="1">
      <alignment horizontal="left" shrinkToFit="0" vertical="center" wrapText="1"/>
    </xf>
    <xf borderId="6" fillId="0" fontId="29" numFmtId="164" xfId="0" applyAlignment="1" applyBorder="1" applyFont="1" applyNumberFormat="1">
      <alignment horizontal="left" readingOrder="0" shrinkToFit="0" vertical="center" wrapText="1"/>
    </xf>
    <xf borderId="7" fillId="0" fontId="27" numFmtId="164" xfId="0" applyAlignment="1" applyBorder="1" applyFont="1" applyNumberFormat="1">
      <alignment horizontal="left" shrinkToFit="0" vertical="center" wrapText="1"/>
    </xf>
    <xf borderId="0" fillId="0" fontId="30" numFmtId="0" xfId="0" applyAlignment="1" applyFont="1">
      <alignment shrinkToFit="0" wrapText="1"/>
    </xf>
    <xf borderId="14" fillId="0" fontId="30" numFmtId="0" xfId="0" applyAlignment="1" applyBorder="1" applyFont="1">
      <alignment shrinkToFit="0" wrapText="1"/>
    </xf>
    <xf borderId="0" fillId="0" fontId="31" numFmtId="0" xfId="0" applyFont="1"/>
    <xf borderId="0" fillId="0" fontId="32" numFmtId="0" xfId="0" applyAlignment="1" applyFont="1">
      <alignment shrinkToFit="0" wrapText="1"/>
    </xf>
    <xf borderId="0" fillId="0" fontId="33" numFmtId="0" xfId="0" applyAlignment="1" applyFont="1">
      <alignment horizontal="left" shrinkToFit="0" vertical="top" wrapText="1"/>
    </xf>
    <xf borderId="0" fillId="0" fontId="33" numFmtId="0" xfId="0" applyAlignment="1" applyFont="1">
      <alignment shrinkToFit="0" vertical="top" wrapText="1"/>
    </xf>
    <xf borderId="14" fillId="0" fontId="32" numFmtId="0" xfId="0" applyAlignment="1" applyBorder="1" applyFont="1">
      <alignment shrinkToFit="0" wrapText="1"/>
    </xf>
    <xf borderId="7" fillId="0" fontId="33" numFmtId="0" xfId="0" applyAlignment="1" applyBorder="1" applyFont="1">
      <alignment shrinkToFit="0" wrapText="1"/>
    </xf>
    <xf borderId="7" fillId="0" fontId="34" numFmtId="0" xfId="0" applyBorder="1" applyFont="1"/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vertical="center"/>
    </xf>
    <xf borderId="0" fillId="0" fontId="15" numFmtId="0" xfId="0" applyAlignment="1" applyFont="1">
      <alignment shrinkToFit="0" wrapText="1"/>
    </xf>
    <xf borderId="0" fillId="0" fontId="15" numFmtId="0" xfId="0" applyFont="1"/>
    <xf borderId="0" fillId="0" fontId="12" numFmtId="0" xfId="0" applyAlignment="1" applyFont="1">
      <alignment shrinkToFit="0" wrapText="1"/>
    </xf>
    <xf borderId="0" fillId="0" fontId="20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0</xdr:rowOff>
    </xdr:from>
    <xdr:ext cx="4381500" cy="8382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8.71"/>
    <col customWidth="1" min="2" max="2" width="7.43"/>
    <col customWidth="1" min="3" max="3" width="8.29"/>
    <col customWidth="1" min="4" max="4" width="10.71"/>
    <col customWidth="1" min="5" max="5" width="10.43"/>
    <col customWidth="1" min="6" max="6" width="8.71"/>
    <col customWidth="1" min="7" max="7" width="10.43"/>
    <col customWidth="1" min="8" max="8" width="9.71"/>
    <col customWidth="1" min="9" max="9" width="14.86"/>
    <col customWidth="1" min="10" max="28" width="8.71"/>
  </cols>
  <sheetData>
    <row r="1" ht="58.5" customHeight="1">
      <c r="A1" s="1" t="s">
        <v>0</v>
      </c>
      <c r="B1" s="2" t="s">
        <v>1</v>
      </c>
      <c r="I1" s="3"/>
      <c r="J1" s="4">
        <v>3.42</v>
      </c>
    </row>
    <row r="2">
      <c r="B2" s="5" t="s">
        <v>2</v>
      </c>
      <c r="I2" s="3"/>
    </row>
    <row r="3">
      <c r="A3" s="3"/>
      <c r="I3" s="3"/>
      <c r="M3" s="6"/>
    </row>
    <row r="4" ht="22.5" customHeight="1">
      <c r="A4" s="7" t="s">
        <v>3</v>
      </c>
      <c r="I4" s="8"/>
    </row>
    <row r="5" ht="22.5" customHeight="1">
      <c r="A5" s="9" t="s">
        <v>4</v>
      </c>
      <c r="I5" s="10"/>
    </row>
    <row r="6" ht="27.75" customHeight="1">
      <c r="A6" s="11" t="s">
        <v>5</v>
      </c>
      <c r="I6" s="10"/>
    </row>
    <row r="7" ht="13.5" customHeight="1">
      <c r="A7" s="12" t="s">
        <v>6</v>
      </c>
      <c r="B7" s="10"/>
      <c r="C7" s="10"/>
      <c r="D7" s="13"/>
      <c r="E7" s="10"/>
      <c r="F7" s="10"/>
      <c r="G7" s="10"/>
      <c r="H7" s="10"/>
      <c r="I7" s="10"/>
    </row>
    <row r="8" ht="17.25" customHeight="1">
      <c r="A8" s="14" t="s">
        <v>7</v>
      </c>
      <c r="B8" s="10"/>
      <c r="C8" s="10"/>
      <c r="D8" s="10"/>
      <c r="E8" s="10"/>
      <c r="F8" s="10"/>
      <c r="G8" s="10"/>
      <c r="H8" s="10"/>
      <c r="I8" s="10"/>
    </row>
    <row r="9" ht="16.5" customHeight="1">
      <c r="A9" s="15" t="s">
        <v>8</v>
      </c>
      <c r="I9" s="10"/>
    </row>
    <row r="10">
      <c r="A10" s="16" t="s">
        <v>9</v>
      </c>
      <c r="I10" s="17"/>
      <c r="K10" s="18"/>
    </row>
    <row r="11">
      <c r="A11" s="19" t="s">
        <v>10</v>
      </c>
      <c r="I11" s="17"/>
      <c r="K11" s="18"/>
    </row>
    <row r="12">
      <c r="A12" s="20" t="s">
        <v>11</v>
      </c>
      <c r="B12" s="21" t="s">
        <v>12</v>
      </c>
      <c r="C12" s="21" t="s">
        <v>13</v>
      </c>
      <c r="D12" s="22" t="s">
        <v>14</v>
      </c>
      <c r="E12" s="23" t="s">
        <v>15</v>
      </c>
      <c r="F12" s="24" t="s">
        <v>16</v>
      </c>
      <c r="G12" s="25" t="s">
        <v>17</v>
      </c>
      <c r="H12" s="24" t="s">
        <v>18</v>
      </c>
      <c r="I12" s="26" t="s">
        <v>19</v>
      </c>
      <c r="K12" s="18"/>
    </row>
    <row r="13">
      <c r="A13" s="27" t="s">
        <v>20</v>
      </c>
      <c r="B13" s="28"/>
      <c r="C13" s="28"/>
      <c r="D13" s="28"/>
      <c r="E13" s="28"/>
      <c r="F13" s="28"/>
      <c r="G13" s="28"/>
      <c r="H13" s="28"/>
      <c r="I13" s="29"/>
    </row>
    <row r="14">
      <c r="A14" s="30" t="s">
        <v>21</v>
      </c>
      <c r="B14" s="31"/>
      <c r="C14" s="31"/>
      <c r="D14" s="32">
        <v>1.0</v>
      </c>
      <c r="E14" s="33">
        <v>-0.2</v>
      </c>
      <c r="F14" s="31"/>
      <c r="G14" s="31"/>
      <c r="H14" s="31"/>
      <c r="I14" s="34"/>
    </row>
    <row r="15" ht="15.0" customHeight="1">
      <c r="A15" s="35" t="s">
        <v>22</v>
      </c>
      <c r="B15" s="36" t="s">
        <v>23</v>
      </c>
      <c r="C15" s="36" t="s">
        <v>24</v>
      </c>
      <c r="D15" s="37">
        <f t="shared" ref="D15:D17" si="1">F15*$J$1</f>
        <v>4.104</v>
      </c>
      <c r="E15" s="38">
        <f t="shared" ref="E15:E17" si="2">(F15*$J$1)*0.8</f>
        <v>3.2832</v>
      </c>
      <c r="F15" s="39">
        <v>1.2</v>
      </c>
      <c r="G15" s="40">
        <v>102315.0</v>
      </c>
      <c r="H15" s="41">
        <v>45778.0</v>
      </c>
      <c r="I15" s="42"/>
      <c r="L15" s="43"/>
    </row>
    <row r="16" ht="15.0" customHeight="1">
      <c r="A16" s="35" t="s">
        <v>22</v>
      </c>
      <c r="B16" s="36" t="s">
        <v>23</v>
      </c>
      <c r="C16" s="36" t="s">
        <v>25</v>
      </c>
      <c r="D16" s="37">
        <f t="shared" si="1"/>
        <v>11.97</v>
      </c>
      <c r="E16" s="38">
        <f t="shared" si="2"/>
        <v>9.576</v>
      </c>
      <c r="F16" s="44">
        <v>3.5</v>
      </c>
      <c r="G16" s="40">
        <v>367106.0</v>
      </c>
      <c r="H16" s="41">
        <v>45809.0</v>
      </c>
      <c r="I16" s="42"/>
      <c r="L16" s="43"/>
    </row>
    <row r="17" ht="16.5" customHeight="1">
      <c r="A17" s="35" t="s">
        <v>26</v>
      </c>
      <c r="B17" s="36" t="s">
        <v>27</v>
      </c>
      <c r="C17" s="36"/>
      <c r="D17" s="37">
        <f t="shared" si="1"/>
        <v>4.788</v>
      </c>
      <c r="E17" s="38">
        <f t="shared" si="2"/>
        <v>3.8304</v>
      </c>
      <c r="F17" s="39">
        <v>1.4</v>
      </c>
      <c r="G17" s="40">
        <v>11908.0</v>
      </c>
      <c r="H17" s="45">
        <v>45780.0</v>
      </c>
      <c r="I17" s="42"/>
      <c r="L17" s="43"/>
    </row>
    <row r="18">
      <c r="A18" s="46" t="s">
        <v>28</v>
      </c>
      <c r="B18" s="47"/>
      <c r="C18" s="47"/>
      <c r="D18" s="48">
        <v>1.0</v>
      </c>
      <c r="E18" s="49">
        <v>-0.2</v>
      </c>
      <c r="F18" s="50"/>
      <c r="G18" s="47"/>
      <c r="H18" s="47"/>
      <c r="I18" s="51"/>
    </row>
    <row r="19" ht="14.25" customHeight="1">
      <c r="A19" s="52" t="s">
        <v>29</v>
      </c>
      <c r="B19" s="53" t="s">
        <v>23</v>
      </c>
      <c r="C19" s="54"/>
      <c r="D19" s="38">
        <f t="shared" ref="D19:D27" si="3">F19*$J$1</f>
        <v>6.84</v>
      </c>
      <c r="E19" s="55">
        <f t="shared" ref="E19:E27" si="4">(F19*$J$1)*0.8</f>
        <v>5.472</v>
      </c>
      <c r="F19" s="39">
        <v>2.0</v>
      </c>
      <c r="G19" s="56">
        <v>2191.0</v>
      </c>
      <c r="H19" s="41">
        <v>45809.0</v>
      </c>
      <c r="I19" s="57"/>
    </row>
    <row r="20" ht="14.25" customHeight="1">
      <c r="A20" s="52" t="s">
        <v>30</v>
      </c>
      <c r="B20" s="53" t="s">
        <v>23</v>
      </c>
      <c r="C20" s="54"/>
      <c r="D20" s="38">
        <f t="shared" si="3"/>
        <v>6.84</v>
      </c>
      <c r="E20" s="55">
        <f t="shared" si="4"/>
        <v>5.472</v>
      </c>
      <c r="F20" s="58">
        <v>2.0</v>
      </c>
      <c r="G20" s="56">
        <v>6267.0</v>
      </c>
      <c r="H20" s="59"/>
      <c r="I20" s="57"/>
    </row>
    <row r="21" ht="14.25" customHeight="1">
      <c r="A21" s="52" t="s">
        <v>31</v>
      </c>
      <c r="B21" s="53" t="s">
        <v>23</v>
      </c>
      <c r="C21" s="54"/>
      <c r="D21" s="38">
        <f t="shared" si="3"/>
        <v>6.84</v>
      </c>
      <c r="E21" s="55">
        <f t="shared" si="4"/>
        <v>5.472</v>
      </c>
      <c r="F21" s="58">
        <v>2.0</v>
      </c>
      <c r="G21" s="56">
        <v>2968.0</v>
      </c>
      <c r="H21" s="59"/>
      <c r="I21" s="57"/>
    </row>
    <row r="22" ht="14.25" customHeight="1">
      <c r="A22" s="52" t="s">
        <v>32</v>
      </c>
      <c r="B22" s="53" t="s">
        <v>23</v>
      </c>
      <c r="C22" s="54"/>
      <c r="D22" s="38">
        <f t="shared" si="3"/>
        <v>6.84</v>
      </c>
      <c r="E22" s="55">
        <f t="shared" si="4"/>
        <v>5.472</v>
      </c>
      <c r="F22" s="58">
        <v>2.0</v>
      </c>
      <c r="G22" s="56">
        <v>3375.0</v>
      </c>
      <c r="H22" s="59"/>
      <c r="I22" s="57"/>
    </row>
    <row r="23" ht="14.25" customHeight="1">
      <c r="A23" s="52" t="s">
        <v>33</v>
      </c>
      <c r="B23" s="53" t="s">
        <v>23</v>
      </c>
      <c r="C23" s="54"/>
      <c r="D23" s="38">
        <f t="shared" si="3"/>
        <v>6.84</v>
      </c>
      <c r="E23" s="55">
        <f t="shared" si="4"/>
        <v>5.472</v>
      </c>
      <c r="F23" s="58">
        <v>2.0</v>
      </c>
      <c r="G23" s="56">
        <v>24556.0</v>
      </c>
      <c r="H23" s="59"/>
      <c r="I23" s="57"/>
    </row>
    <row r="24" ht="14.25" customHeight="1">
      <c r="A24" s="52" t="s">
        <v>34</v>
      </c>
      <c r="B24" s="53" t="s">
        <v>23</v>
      </c>
      <c r="C24" s="54"/>
      <c r="D24" s="38">
        <f t="shared" si="3"/>
        <v>6.84</v>
      </c>
      <c r="E24" s="55">
        <f t="shared" si="4"/>
        <v>5.472</v>
      </c>
      <c r="F24" s="58">
        <v>2.0</v>
      </c>
      <c r="G24" s="56">
        <v>1121.0</v>
      </c>
      <c r="H24" s="59"/>
      <c r="I24" s="57"/>
    </row>
    <row r="25">
      <c r="A25" s="52" t="s">
        <v>35</v>
      </c>
      <c r="B25" s="53" t="s">
        <v>36</v>
      </c>
      <c r="C25" s="53"/>
      <c r="D25" s="38">
        <f t="shared" si="3"/>
        <v>19.836</v>
      </c>
      <c r="E25" s="55">
        <f t="shared" si="4"/>
        <v>15.8688</v>
      </c>
      <c r="F25" s="39">
        <v>5.8</v>
      </c>
      <c r="G25" s="60">
        <v>100.0</v>
      </c>
      <c r="H25" s="59" t="s">
        <v>37</v>
      </c>
      <c r="I25" s="61"/>
      <c r="J25" s="62" t="s">
        <v>38</v>
      </c>
    </row>
    <row r="26">
      <c r="A26" s="52" t="s">
        <v>39</v>
      </c>
      <c r="B26" s="53" t="s">
        <v>36</v>
      </c>
      <c r="C26" s="53"/>
      <c r="D26" s="38">
        <f t="shared" si="3"/>
        <v>22.572</v>
      </c>
      <c r="E26" s="55">
        <f t="shared" si="4"/>
        <v>18.0576</v>
      </c>
      <c r="F26" s="39">
        <v>6.6</v>
      </c>
      <c r="G26" s="60">
        <v>80.0</v>
      </c>
      <c r="H26" s="59" t="s">
        <v>37</v>
      </c>
      <c r="I26" s="61"/>
    </row>
    <row r="27">
      <c r="A27" s="52" t="s">
        <v>40</v>
      </c>
      <c r="B27" s="53" t="s">
        <v>36</v>
      </c>
      <c r="C27" s="53"/>
      <c r="D27" s="38">
        <f t="shared" si="3"/>
        <v>16.074</v>
      </c>
      <c r="E27" s="55">
        <f t="shared" si="4"/>
        <v>12.8592</v>
      </c>
      <c r="F27" s="39">
        <v>4.7</v>
      </c>
      <c r="G27" s="56">
        <v>154.0</v>
      </c>
      <c r="H27" s="59" t="s">
        <v>37</v>
      </c>
      <c r="I27" s="61"/>
    </row>
    <row r="28" ht="15.75" customHeight="1">
      <c r="A28" s="46" t="s">
        <v>41</v>
      </c>
      <c r="B28" s="47"/>
      <c r="C28" s="47"/>
      <c r="D28" s="48">
        <v>1.0</v>
      </c>
      <c r="E28" s="49">
        <v>-0.2</v>
      </c>
      <c r="F28" s="50"/>
      <c r="G28" s="47"/>
      <c r="H28" s="47"/>
      <c r="I28" s="51"/>
    </row>
    <row r="29" ht="15.75" customHeight="1">
      <c r="A29" s="63" t="s">
        <v>42</v>
      </c>
      <c r="B29" s="53" t="s">
        <v>36</v>
      </c>
      <c r="C29" s="53"/>
      <c r="D29" s="37">
        <f t="shared" ref="D29:D31" si="5">F29*$J$1</f>
        <v>16.416</v>
      </c>
      <c r="E29" s="55">
        <f t="shared" ref="E29:E31" si="6">(F29*$J$1)*0.8</f>
        <v>13.1328</v>
      </c>
      <c r="F29" s="39">
        <v>4.8</v>
      </c>
      <c r="G29" s="56">
        <v>328.0</v>
      </c>
      <c r="H29" s="59" t="s">
        <v>37</v>
      </c>
      <c r="I29" s="64"/>
    </row>
    <row r="30" ht="15.75" customHeight="1">
      <c r="A30" s="63" t="s">
        <v>43</v>
      </c>
      <c r="B30" s="53" t="s">
        <v>36</v>
      </c>
      <c r="C30" s="53" t="s">
        <v>38</v>
      </c>
      <c r="D30" s="37">
        <f t="shared" si="5"/>
        <v>16.416</v>
      </c>
      <c r="E30" s="55">
        <f t="shared" si="6"/>
        <v>13.1328</v>
      </c>
      <c r="F30" s="39">
        <v>4.8</v>
      </c>
      <c r="G30" s="56" t="s">
        <v>44</v>
      </c>
      <c r="H30" s="59" t="s">
        <v>37</v>
      </c>
      <c r="I30" s="64"/>
    </row>
    <row r="31" ht="15.75" customHeight="1">
      <c r="A31" s="63" t="s">
        <v>45</v>
      </c>
      <c r="B31" s="53" t="s">
        <v>36</v>
      </c>
      <c r="C31" s="53"/>
      <c r="D31" s="37">
        <f t="shared" si="5"/>
        <v>16.416</v>
      </c>
      <c r="E31" s="55">
        <f t="shared" si="6"/>
        <v>13.1328</v>
      </c>
      <c r="F31" s="39">
        <v>4.8</v>
      </c>
      <c r="G31" s="65">
        <v>2503.0</v>
      </c>
      <c r="H31" s="59" t="s">
        <v>37</v>
      </c>
      <c r="I31" s="64"/>
    </row>
    <row r="32" ht="15.75" customHeight="1">
      <c r="A32" s="46" t="s">
        <v>46</v>
      </c>
      <c r="B32" s="47"/>
      <c r="C32" s="47"/>
      <c r="D32" s="48">
        <v>1.0</v>
      </c>
      <c r="E32" s="49">
        <v>-0.2</v>
      </c>
      <c r="F32" s="50"/>
      <c r="G32" s="47"/>
      <c r="H32" s="47"/>
      <c r="I32" s="51"/>
    </row>
    <row r="33" ht="15.75" customHeight="1">
      <c r="A33" s="63" t="s">
        <v>47</v>
      </c>
      <c r="B33" s="53" t="s">
        <v>23</v>
      </c>
      <c r="C33" s="53"/>
      <c r="D33" s="38">
        <f t="shared" ref="D33:D36" si="7">F33*$J$1</f>
        <v>4.788</v>
      </c>
      <c r="E33" s="38">
        <f t="shared" ref="E33:E36" si="8">(F33*$J$1)*0.8</f>
        <v>3.8304</v>
      </c>
      <c r="F33" s="39">
        <v>1.4</v>
      </c>
      <c r="G33" s="40">
        <v>360.0</v>
      </c>
      <c r="H33" s="59"/>
      <c r="I33" s="64"/>
    </row>
    <row r="34" ht="15.75" customHeight="1">
      <c r="A34" s="63" t="s">
        <v>48</v>
      </c>
      <c r="B34" s="53" t="s">
        <v>23</v>
      </c>
      <c r="C34" s="53"/>
      <c r="D34" s="38">
        <f t="shared" si="7"/>
        <v>4.788</v>
      </c>
      <c r="E34" s="38">
        <f t="shared" si="8"/>
        <v>3.8304</v>
      </c>
      <c r="F34" s="39">
        <v>1.4</v>
      </c>
      <c r="G34" s="56">
        <v>309.0</v>
      </c>
      <c r="H34" s="59"/>
      <c r="I34" s="64"/>
    </row>
    <row r="35" ht="15.75" customHeight="1">
      <c r="A35" s="63" t="s">
        <v>47</v>
      </c>
      <c r="B35" s="53" t="s">
        <v>36</v>
      </c>
      <c r="C35" s="66"/>
      <c r="D35" s="38">
        <f t="shared" si="7"/>
        <v>18.126</v>
      </c>
      <c r="E35" s="38">
        <f t="shared" si="8"/>
        <v>14.5008</v>
      </c>
      <c r="F35" s="39">
        <v>5.3</v>
      </c>
      <c r="G35" s="56">
        <v>220.0</v>
      </c>
      <c r="H35" s="59" t="s">
        <v>37</v>
      </c>
      <c r="I35" s="64"/>
    </row>
    <row r="36" ht="15.75" customHeight="1">
      <c r="A36" s="63" t="s">
        <v>48</v>
      </c>
      <c r="B36" s="53" t="s">
        <v>36</v>
      </c>
      <c r="C36" s="66"/>
      <c r="D36" s="38">
        <f t="shared" si="7"/>
        <v>18.126</v>
      </c>
      <c r="E36" s="38">
        <f t="shared" si="8"/>
        <v>14.5008</v>
      </c>
      <c r="F36" s="39">
        <v>5.3</v>
      </c>
      <c r="G36" s="56">
        <v>174.0</v>
      </c>
      <c r="H36" s="59" t="s">
        <v>37</v>
      </c>
      <c r="I36" s="64"/>
    </row>
    <row r="37" ht="15.75" customHeight="1">
      <c r="A37" s="46" t="s">
        <v>49</v>
      </c>
      <c r="B37" s="47"/>
      <c r="C37" s="47"/>
      <c r="D37" s="48">
        <v>1.0</v>
      </c>
      <c r="E37" s="49">
        <v>-0.2</v>
      </c>
      <c r="F37" s="50"/>
      <c r="G37" s="47"/>
      <c r="H37" s="47"/>
      <c r="I37" s="51"/>
    </row>
    <row r="38" ht="15.75" customHeight="1">
      <c r="A38" s="63" t="s">
        <v>50</v>
      </c>
      <c r="B38" s="53" t="s">
        <v>36</v>
      </c>
      <c r="C38" s="53"/>
      <c r="D38" s="55">
        <f>F38*$J$1</f>
        <v>16.074</v>
      </c>
      <c r="E38" s="55">
        <f>(F38*$J$1)*0.8</f>
        <v>12.8592</v>
      </c>
      <c r="F38" s="67">
        <v>4.7</v>
      </c>
      <c r="G38" s="56">
        <v>299.0</v>
      </c>
      <c r="H38" s="59" t="s">
        <v>37</v>
      </c>
      <c r="I38" s="64"/>
    </row>
    <row r="39" ht="15.75" customHeight="1">
      <c r="A39" s="46" t="s">
        <v>51</v>
      </c>
      <c r="B39" s="47"/>
      <c r="C39" s="47"/>
      <c r="D39" s="48">
        <v>1.0</v>
      </c>
      <c r="E39" s="49">
        <v>-0.2</v>
      </c>
      <c r="F39" s="50"/>
      <c r="G39" s="47"/>
      <c r="H39" s="47"/>
      <c r="I39" s="51"/>
    </row>
    <row r="40" ht="15.75" customHeight="1">
      <c r="A40" s="63" t="s">
        <v>52</v>
      </c>
      <c r="B40" s="53" t="s">
        <v>23</v>
      </c>
      <c r="C40" s="66"/>
      <c r="D40" s="55">
        <f t="shared" ref="D40:D44" si="9">F40*$J$1</f>
        <v>4.446</v>
      </c>
      <c r="E40" s="55">
        <f t="shared" ref="E40:E44" si="10">(F40*$J$1)*0.8</f>
        <v>3.5568</v>
      </c>
      <c r="F40" s="39">
        <v>1.3</v>
      </c>
      <c r="G40" s="56">
        <v>9118.0</v>
      </c>
      <c r="H40" s="41">
        <v>45778.0</v>
      </c>
      <c r="I40" s="64"/>
    </row>
    <row r="41" ht="15.75" customHeight="1">
      <c r="A41" s="63" t="s">
        <v>53</v>
      </c>
      <c r="B41" s="53" t="s">
        <v>36</v>
      </c>
      <c r="C41" s="66"/>
      <c r="D41" s="55">
        <f t="shared" si="9"/>
        <v>12.996</v>
      </c>
      <c r="E41" s="55">
        <f t="shared" si="10"/>
        <v>10.3968</v>
      </c>
      <c r="F41" s="39">
        <v>3.8</v>
      </c>
      <c r="G41" s="56">
        <v>888.0</v>
      </c>
      <c r="H41" s="59" t="s">
        <v>37</v>
      </c>
      <c r="I41" s="64"/>
    </row>
    <row r="42" ht="15.75" customHeight="1">
      <c r="A42" s="63" t="s">
        <v>52</v>
      </c>
      <c r="B42" s="53" t="s">
        <v>36</v>
      </c>
      <c r="C42" s="66"/>
      <c r="D42" s="55">
        <f t="shared" si="9"/>
        <v>16.074</v>
      </c>
      <c r="E42" s="55">
        <f t="shared" si="10"/>
        <v>12.8592</v>
      </c>
      <c r="F42" s="39">
        <v>4.7</v>
      </c>
      <c r="G42" s="56">
        <v>862.0</v>
      </c>
      <c r="H42" s="59" t="s">
        <v>37</v>
      </c>
      <c r="I42" s="64"/>
    </row>
    <row r="43" ht="15.75" customHeight="1">
      <c r="A43" s="63" t="s">
        <v>54</v>
      </c>
      <c r="B43" s="53" t="s">
        <v>36</v>
      </c>
      <c r="C43" s="66"/>
      <c r="D43" s="55">
        <f t="shared" si="9"/>
        <v>16.074</v>
      </c>
      <c r="E43" s="55">
        <f t="shared" si="10"/>
        <v>12.8592</v>
      </c>
      <c r="F43" s="39">
        <v>4.7</v>
      </c>
      <c r="G43" s="56">
        <v>655.0</v>
      </c>
      <c r="H43" s="59" t="s">
        <v>37</v>
      </c>
      <c r="I43" s="64"/>
    </row>
    <row r="44" ht="15.75" customHeight="1">
      <c r="A44" s="63" t="s">
        <v>55</v>
      </c>
      <c r="B44" s="53" t="s">
        <v>36</v>
      </c>
      <c r="C44" s="66"/>
      <c r="D44" s="55">
        <f t="shared" si="9"/>
        <v>16.074</v>
      </c>
      <c r="E44" s="55">
        <f t="shared" si="10"/>
        <v>12.8592</v>
      </c>
      <c r="F44" s="39">
        <v>4.7</v>
      </c>
      <c r="G44" s="56">
        <v>378.0</v>
      </c>
      <c r="H44" s="59" t="s">
        <v>37</v>
      </c>
      <c r="I44" s="64"/>
    </row>
    <row r="45" ht="15.75" customHeight="1">
      <c r="A45" s="68"/>
      <c r="B45" s="69"/>
      <c r="C45" s="69"/>
      <c r="D45" s="70"/>
      <c r="E45" s="71"/>
      <c r="F45" s="70"/>
      <c r="G45" s="69"/>
      <c r="H45" s="69"/>
      <c r="I45" s="72"/>
    </row>
    <row r="46" ht="48.75" customHeight="1">
      <c r="A46" s="20" t="s">
        <v>11</v>
      </c>
      <c r="B46" s="21" t="s">
        <v>12</v>
      </c>
      <c r="C46" s="21" t="s">
        <v>13</v>
      </c>
      <c r="D46" s="73" t="s">
        <v>56</v>
      </c>
      <c r="E46" s="74" t="s">
        <v>57</v>
      </c>
      <c r="F46" s="58" t="s">
        <v>58</v>
      </c>
      <c r="G46" s="25" t="s">
        <v>17</v>
      </c>
      <c r="H46" s="24" t="s">
        <v>18</v>
      </c>
      <c r="I46" s="26" t="s">
        <v>19</v>
      </c>
    </row>
    <row r="47" ht="15.75" customHeight="1">
      <c r="A47" s="75" t="s">
        <v>59</v>
      </c>
      <c r="B47" s="76"/>
      <c r="C47" s="76"/>
      <c r="D47" s="77"/>
      <c r="E47" s="78"/>
      <c r="F47" s="77"/>
      <c r="G47" s="76"/>
      <c r="H47" s="76"/>
      <c r="I47" s="79"/>
    </row>
    <row r="48" ht="15.75" customHeight="1">
      <c r="A48" s="80" t="s">
        <v>60</v>
      </c>
      <c r="B48" s="80"/>
      <c r="C48" s="80"/>
      <c r="D48" s="48">
        <v>1.0</v>
      </c>
      <c r="E48" s="49">
        <v>-0.2</v>
      </c>
      <c r="F48" s="81"/>
      <c r="G48" s="80"/>
      <c r="H48" s="80"/>
      <c r="I48" s="72"/>
    </row>
    <row r="49" ht="15.75" customHeight="1">
      <c r="A49" s="63" t="s">
        <v>61</v>
      </c>
      <c r="B49" s="53" t="s">
        <v>23</v>
      </c>
      <c r="C49" s="54"/>
      <c r="D49" s="38">
        <f t="shared" ref="D49:D54" si="11">F49*$J$1</f>
        <v>3.762</v>
      </c>
      <c r="E49" s="55">
        <f t="shared" ref="E49:E54" si="12">(F49*$J$1)*0.8</f>
        <v>3.0096</v>
      </c>
      <c r="F49" s="39">
        <v>1.1</v>
      </c>
      <c r="G49" s="56">
        <v>2968.0</v>
      </c>
      <c r="H49" s="41">
        <v>45778.0</v>
      </c>
      <c r="I49" s="64"/>
    </row>
    <row r="50" ht="15.75" customHeight="1">
      <c r="A50" s="63" t="s">
        <v>62</v>
      </c>
      <c r="B50" s="53" t="s">
        <v>23</v>
      </c>
      <c r="C50" s="54"/>
      <c r="D50" s="38">
        <f t="shared" si="11"/>
        <v>4.446</v>
      </c>
      <c r="E50" s="55">
        <f t="shared" si="12"/>
        <v>3.5568</v>
      </c>
      <c r="F50" s="39">
        <v>1.3</v>
      </c>
      <c r="G50" s="56">
        <v>26.0</v>
      </c>
      <c r="H50" s="41">
        <v>45779.0</v>
      </c>
      <c r="I50" s="64"/>
    </row>
    <row r="51" ht="15.75" customHeight="1">
      <c r="A51" s="63" t="s">
        <v>63</v>
      </c>
      <c r="B51" s="53" t="s">
        <v>23</v>
      </c>
      <c r="C51" s="54"/>
      <c r="D51" s="38">
        <f t="shared" si="11"/>
        <v>3.762</v>
      </c>
      <c r="E51" s="55">
        <f t="shared" si="12"/>
        <v>3.0096</v>
      </c>
      <c r="F51" s="39">
        <v>1.1</v>
      </c>
      <c r="G51" s="56">
        <v>42.0</v>
      </c>
      <c r="H51" s="41">
        <v>45780.0</v>
      </c>
      <c r="I51" s="64"/>
    </row>
    <row r="52" ht="15.75" customHeight="1">
      <c r="A52" s="63" t="s">
        <v>61</v>
      </c>
      <c r="B52" s="53" t="s">
        <v>36</v>
      </c>
      <c r="C52" s="53"/>
      <c r="D52" s="38">
        <f t="shared" si="11"/>
        <v>14.706</v>
      </c>
      <c r="E52" s="55">
        <f t="shared" si="12"/>
        <v>11.7648</v>
      </c>
      <c r="F52" s="39">
        <v>4.3</v>
      </c>
      <c r="G52" s="60">
        <v>67.0</v>
      </c>
      <c r="H52" s="59"/>
      <c r="I52" s="64"/>
    </row>
    <row r="53" ht="15.75" customHeight="1">
      <c r="A53" s="63" t="s">
        <v>64</v>
      </c>
      <c r="B53" s="53" t="s">
        <v>36</v>
      </c>
      <c r="C53" s="53"/>
      <c r="D53" s="38">
        <f t="shared" si="11"/>
        <v>14.706</v>
      </c>
      <c r="E53" s="55">
        <f t="shared" si="12"/>
        <v>11.7648</v>
      </c>
      <c r="F53" s="39">
        <v>4.3</v>
      </c>
      <c r="G53" s="60">
        <v>80.0</v>
      </c>
      <c r="H53" s="59"/>
      <c r="I53" s="64"/>
    </row>
    <row r="54" ht="15.75" customHeight="1">
      <c r="A54" s="63" t="s">
        <v>65</v>
      </c>
      <c r="B54" s="53" t="s">
        <v>36</v>
      </c>
      <c r="C54" s="53"/>
      <c r="D54" s="38">
        <f t="shared" si="11"/>
        <v>14.706</v>
      </c>
      <c r="E54" s="55">
        <f t="shared" si="12"/>
        <v>11.7648</v>
      </c>
      <c r="F54" s="39">
        <v>4.3</v>
      </c>
      <c r="G54" s="60">
        <v>119.0</v>
      </c>
      <c r="H54" s="59"/>
      <c r="I54" s="64"/>
    </row>
    <row r="55" ht="15.75" customHeight="1">
      <c r="A55" s="69" t="s">
        <v>66</v>
      </c>
      <c r="B55" s="69"/>
      <c r="C55" s="69"/>
      <c r="D55" s="48">
        <v>1.0</v>
      </c>
      <c r="E55" s="49">
        <v>-0.2</v>
      </c>
      <c r="F55" s="70"/>
      <c r="G55" s="69"/>
      <c r="H55" s="69"/>
      <c r="I55" s="72"/>
    </row>
    <row r="56" ht="15.75" customHeight="1">
      <c r="A56" s="52" t="s">
        <v>67</v>
      </c>
      <c r="B56" s="53" t="s">
        <v>36</v>
      </c>
      <c r="C56" s="53"/>
      <c r="D56" s="37">
        <f t="shared" ref="D56:D58" si="13">F56*$J$1</f>
        <v>9.576</v>
      </c>
      <c r="E56" s="55">
        <f t="shared" ref="E56:E58" si="14">(F56*$J$1)*0.8</f>
        <v>7.6608</v>
      </c>
      <c r="F56" s="39">
        <v>2.8</v>
      </c>
      <c r="G56" s="56">
        <v>174.0</v>
      </c>
      <c r="H56" s="59"/>
      <c r="I56" s="64"/>
    </row>
    <row r="57" ht="15.75" customHeight="1">
      <c r="A57" s="52" t="s">
        <v>68</v>
      </c>
      <c r="B57" s="53" t="s">
        <v>36</v>
      </c>
      <c r="C57" s="53"/>
      <c r="D57" s="37">
        <f t="shared" si="13"/>
        <v>9.576</v>
      </c>
      <c r="E57" s="55">
        <f t="shared" si="14"/>
        <v>7.6608</v>
      </c>
      <c r="F57" s="39">
        <v>2.8</v>
      </c>
      <c r="G57" s="56">
        <v>147.0</v>
      </c>
      <c r="H57" s="59"/>
      <c r="I57" s="64"/>
    </row>
    <row r="58" ht="15.75" customHeight="1">
      <c r="A58" s="52" t="s">
        <v>69</v>
      </c>
      <c r="B58" s="53" t="s">
        <v>36</v>
      </c>
      <c r="C58" s="53"/>
      <c r="D58" s="37">
        <f t="shared" si="13"/>
        <v>14.706</v>
      </c>
      <c r="E58" s="55">
        <f t="shared" si="14"/>
        <v>11.7648</v>
      </c>
      <c r="F58" s="39">
        <v>4.3</v>
      </c>
      <c r="G58" s="56">
        <v>114.0</v>
      </c>
      <c r="H58" s="59"/>
      <c r="I58" s="64"/>
    </row>
    <row r="59" ht="15.75" customHeight="1">
      <c r="A59" s="69" t="s">
        <v>70</v>
      </c>
      <c r="B59" s="69"/>
      <c r="C59" s="69"/>
      <c r="D59" s="48">
        <v>1.0</v>
      </c>
      <c r="E59" s="49">
        <v>-0.2</v>
      </c>
      <c r="F59" s="70"/>
      <c r="G59" s="69"/>
      <c r="H59" s="69"/>
      <c r="I59" s="72"/>
    </row>
    <row r="60" ht="15.75" customHeight="1">
      <c r="A60" s="63" t="s">
        <v>71</v>
      </c>
      <c r="B60" s="53" t="s">
        <v>23</v>
      </c>
      <c r="C60" s="54"/>
      <c r="D60" s="38">
        <f t="shared" ref="D60:D61" si="15">F60*$J$1</f>
        <v>3.078</v>
      </c>
      <c r="E60" s="55">
        <f t="shared" ref="E60:E61" si="16">(F60*$J$1)*0.8</f>
        <v>2.4624</v>
      </c>
      <c r="F60" s="39">
        <v>0.9</v>
      </c>
      <c r="G60" s="56">
        <v>2671.0</v>
      </c>
      <c r="H60" s="59"/>
      <c r="I60" s="64"/>
    </row>
    <row r="61" ht="15.75" customHeight="1">
      <c r="A61" s="63" t="s">
        <v>71</v>
      </c>
      <c r="B61" s="53" t="s">
        <v>36</v>
      </c>
      <c r="C61" s="53"/>
      <c r="D61" s="38">
        <f t="shared" si="15"/>
        <v>9.576</v>
      </c>
      <c r="E61" s="55">
        <f t="shared" si="16"/>
        <v>7.6608</v>
      </c>
      <c r="F61" s="39">
        <v>2.8</v>
      </c>
      <c r="G61" s="56">
        <v>378.0</v>
      </c>
      <c r="H61" s="59" t="s">
        <v>37</v>
      </c>
      <c r="I61" s="64"/>
    </row>
    <row r="62" ht="15.75" customHeight="1">
      <c r="A62" s="69" t="s">
        <v>72</v>
      </c>
      <c r="B62" s="69"/>
      <c r="C62" s="69"/>
      <c r="D62" s="82">
        <v>1.0</v>
      </c>
      <c r="E62" s="83">
        <v>-0.2</v>
      </c>
      <c r="F62" s="70"/>
      <c r="G62" s="69"/>
      <c r="H62" s="69"/>
      <c r="I62" s="72"/>
    </row>
    <row r="63" ht="15.75" customHeight="1">
      <c r="A63" s="35" t="s">
        <v>73</v>
      </c>
      <c r="B63" s="59" t="s">
        <v>27</v>
      </c>
      <c r="C63" s="84"/>
      <c r="D63" s="38">
        <f>F63*$J$1</f>
        <v>4.104</v>
      </c>
      <c r="E63" s="38">
        <f>(F63*$J$1)*0.8</f>
        <v>3.2832</v>
      </c>
      <c r="F63" s="39">
        <v>1.2</v>
      </c>
      <c r="G63" s="40">
        <v>8409.0</v>
      </c>
      <c r="H63" s="41"/>
      <c r="I63" s="64"/>
    </row>
    <row r="64" ht="15.75" customHeight="1">
      <c r="A64" s="69" t="s">
        <v>74</v>
      </c>
      <c r="B64" s="69"/>
      <c r="C64" s="69"/>
      <c r="D64" s="48">
        <v>1.0</v>
      </c>
      <c r="E64" s="49">
        <v>-0.2</v>
      </c>
      <c r="F64" s="70"/>
      <c r="G64" s="69"/>
      <c r="H64" s="69"/>
      <c r="I64" s="72"/>
    </row>
    <row r="65" ht="15.75" customHeight="1">
      <c r="A65" s="63" t="s">
        <v>75</v>
      </c>
      <c r="B65" s="53" t="s">
        <v>36</v>
      </c>
      <c r="C65" s="53"/>
      <c r="D65" s="37">
        <f t="shared" ref="D65:D68" si="17">F65*$J$1</f>
        <v>18.126</v>
      </c>
      <c r="E65" s="55">
        <f t="shared" ref="E65:E68" si="18">(F65*$J$1)*0.8</f>
        <v>14.5008</v>
      </c>
      <c r="F65" s="39">
        <v>5.3</v>
      </c>
      <c r="G65" s="56">
        <v>24.0</v>
      </c>
      <c r="H65" s="41">
        <v>45778.0</v>
      </c>
      <c r="I65" s="64"/>
    </row>
    <row r="66" ht="15.75" customHeight="1">
      <c r="A66" s="63" t="s">
        <v>76</v>
      </c>
      <c r="B66" s="53" t="s">
        <v>36</v>
      </c>
      <c r="C66" s="53"/>
      <c r="D66" s="37">
        <f t="shared" si="17"/>
        <v>14.706</v>
      </c>
      <c r="E66" s="55">
        <f t="shared" si="18"/>
        <v>11.7648</v>
      </c>
      <c r="F66" s="39">
        <v>4.3</v>
      </c>
      <c r="G66" s="56">
        <v>102.0</v>
      </c>
      <c r="H66" s="41">
        <v>45779.0</v>
      </c>
      <c r="I66" s="64"/>
    </row>
    <row r="67" ht="15.75" customHeight="1">
      <c r="A67" s="63" t="s">
        <v>77</v>
      </c>
      <c r="B67" s="53" t="s">
        <v>36</v>
      </c>
      <c r="C67" s="53"/>
      <c r="D67" s="37">
        <f t="shared" si="17"/>
        <v>14.706</v>
      </c>
      <c r="E67" s="55">
        <f t="shared" si="18"/>
        <v>11.7648</v>
      </c>
      <c r="F67" s="39">
        <v>4.3</v>
      </c>
      <c r="G67" s="56">
        <v>67.0</v>
      </c>
      <c r="H67" s="41">
        <v>45780.0</v>
      </c>
      <c r="I67" s="64"/>
    </row>
    <row r="68" ht="15.75" customHeight="1">
      <c r="A68" s="63" t="s">
        <v>78</v>
      </c>
      <c r="B68" s="53" t="s">
        <v>36</v>
      </c>
      <c r="C68" s="53"/>
      <c r="D68" s="37">
        <f t="shared" si="17"/>
        <v>14.706</v>
      </c>
      <c r="E68" s="55">
        <f t="shared" si="18"/>
        <v>11.7648</v>
      </c>
      <c r="F68" s="39">
        <v>4.3</v>
      </c>
      <c r="G68" s="56">
        <v>78.0</v>
      </c>
      <c r="H68" s="41">
        <v>45781.0</v>
      </c>
      <c r="I68" s="64"/>
    </row>
    <row r="69" ht="15.75" customHeight="1">
      <c r="A69" s="69" t="s">
        <v>79</v>
      </c>
      <c r="B69" s="69"/>
      <c r="C69" s="69"/>
      <c r="D69" s="48">
        <v>1.0</v>
      </c>
      <c r="E69" s="49">
        <v>-0.2</v>
      </c>
      <c r="F69" s="70"/>
      <c r="G69" s="69"/>
      <c r="H69" s="69"/>
      <c r="I69" s="72"/>
    </row>
    <row r="70" ht="15.75" customHeight="1">
      <c r="A70" s="63" t="s">
        <v>80</v>
      </c>
      <c r="B70" s="53" t="s">
        <v>23</v>
      </c>
      <c r="C70" s="53"/>
      <c r="D70" s="85"/>
      <c r="E70" s="38"/>
      <c r="F70" s="86"/>
      <c r="G70" s="40">
        <v>133.0</v>
      </c>
      <c r="H70" s="41"/>
      <c r="I70" s="64"/>
    </row>
    <row r="71" ht="15.75" customHeight="1">
      <c r="A71" s="69" t="s">
        <v>81</v>
      </c>
      <c r="B71" s="69"/>
      <c r="C71" s="69"/>
      <c r="D71" s="48">
        <v>1.0</v>
      </c>
      <c r="E71" s="49">
        <v>-0.2</v>
      </c>
      <c r="F71" s="70"/>
      <c r="G71" s="69"/>
      <c r="H71" s="69"/>
      <c r="I71" s="72"/>
    </row>
    <row r="72" ht="15.75" customHeight="1">
      <c r="A72" s="63" t="s">
        <v>82</v>
      </c>
      <c r="B72" s="53" t="s">
        <v>23</v>
      </c>
      <c r="C72" s="54"/>
      <c r="D72" s="38">
        <f t="shared" ref="D72:D75" si="19">F72*$J$1</f>
        <v>4.788</v>
      </c>
      <c r="E72" s="55">
        <f t="shared" ref="E72:E75" si="20">(F72*$J$1)*0.8</f>
        <v>3.8304</v>
      </c>
      <c r="F72" s="39">
        <v>1.4</v>
      </c>
      <c r="G72" s="56">
        <v>1489.0</v>
      </c>
      <c r="H72" s="41"/>
      <c r="I72" s="64"/>
    </row>
    <row r="73" ht="15.75" customHeight="1">
      <c r="A73" s="63" t="s">
        <v>83</v>
      </c>
      <c r="B73" s="53" t="s">
        <v>23</v>
      </c>
      <c r="C73" s="54"/>
      <c r="D73" s="38">
        <f t="shared" si="19"/>
        <v>4.788</v>
      </c>
      <c r="E73" s="55">
        <f t="shared" si="20"/>
        <v>3.8304</v>
      </c>
      <c r="F73" s="39">
        <v>1.4</v>
      </c>
      <c r="G73" s="56">
        <v>650.0</v>
      </c>
      <c r="H73" s="41"/>
      <c r="I73" s="64"/>
    </row>
    <row r="74" ht="15.75" customHeight="1">
      <c r="A74" s="63" t="s">
        <v>82</v>
      </c>
      <c r="B74" s="53" t="s">
        <v>36</v>
      </c>
      <c r="C74" s="53">
        <v>460.0</v>
      </c>
      <c r="D74" s="38">
        <f t="shared" si="19"/>
        <v>11.97</v>
      </c>
      <c r="E74" s="55">
        <f t="shared" si="20"/>
        <v>9.576</v>
      </c>
      <c r="F74" s="39">
        <v>3.5</v>
      </c>
      <c r="G74" s="56">
        <v>103.0</v>
      </c>
      <c r="H74" s="41">
        <v>45780.0</v>
      </c>
      <c r="I74" s="64"/>
    </row>
    <row r="75" ht="15.75" customHeight="1">
      <c r="A75" s="63" t="s">
        <v>83</v>
      </c>
      <c r="B75" s="53" t="s">
        <v>36</v>
      </c>
      <c r="C75" s="53">
        <v>950.0</v>
      </c>
      <c r="D75" s="38">
        <f t="shared" si="19"/>
        <v>16.758</v>
      </c>
      <c r="E75" s="55">
        <f t="shared" si="20"/>
        <v>13.4064</v>
      </c>
      <c r="F75" s="39">
        <v>4.9</v>
      </c>
      <c r="G75" s="56">
        <v>111.0</v>
      </c>
      <c r="H75" s="41">
        <v>45781.0</v>
      </c>
      <c r="I75" s="64"/>
    </row>
    <row r="76" ht="15.75" customHeight="1">
      <c r="A76" s="69" t="s">
        <v>84</v>
      </c>
      <c r="B76" s="69"/>
      <c r="C76" s="69"/>
      <c r="D76" s="48">
        <v>1.0</v>
      </c>
      <c r="E76" s="49">
        <v>-0.2</v>
      </c>
      <c r="F76" s="70"/>
      <c r="G76" s="69"/>
      <c r="H76" s="69"/>
      <c r="I76" s="72"/>
    </row>
    <row r="77" ht="15.75" customHeight="1">
      <c r="A77" s="63" t="s">
        <v>85</v>
      </c>
      <c r="B77" s="53" t="s">
        <v>23</v>
      </c>
      <c r="C77" s="54"/>
      <c r="D77" s="38">
        <f>F77*$J$1</f>
        <v>2.394</v>
      </c>
      <c r="E77" s="55">
        <f>(F77*$J$1)*0.8</f>
        <v>1.9152</v>
      </c>
      <c r="F77" s="39">
        <v>0.7</v>
      </c>
      <c r="G77" s="56">
        <v>606.0</v>
      </c>
      <c r="H77" s="41">
        <v>45778.0</v>
      </c>
      <c r="I77" s="64"/>
    </row>
    <row r="78" ht="15.75" customHeight="1">
      <c r="A78" s="69" t="s">
        <v>86</v>
      </c>
      <c r="B78" s="69"/>
      <c r="C78" s="69"/>
      <c r="D78" s="82">
        <v>1.0</v>
      </c>
      <c r="E78" s="83">
        <v>-0.2</v>
      </c>
      <c r="F78" s="70"/>
      <c r="G78" s="69"/>
      <c r="H78" s="69"/>
      <c r="I78" s="72"/>
    </row>
    <row r="79" ht="15.75" customHeight="1">
      <c r="A79" s="63" t="s">
        <v>87</v>
      </c>
      <c r="B79" s="53" t="s">
        <v>36</v>
      </c>
      <c r="C79" s="53"/>
      <c r="D79" s="37">
        <f t="shared" ref="D79:D80" si="21">F79*$J$1</f>
        <v>37.62</v>
      </c>
      <c r="E79" s="55">
        <f t="shared" ref="E79:E80" si="22">(F79*$J$1)*0.8</f>
        <v>30.096</v>
      </c>
      <c r="F79" s="39">
        <v>11.0</v>
      </c>
      <c r="G79" s="56">
        <v>389.0</v>
      </c>
      <c r="H79" s="59"/>
      <c r="I79" s="64"/>
    </row>
    <row r="80" ht="15.75" customHeight="1">
      <c r="A80" s="63" t="s">
        <v>88</v>
      </c>
      <c r="B80" s="53" t="s">
        <v>36</v>
      </c>
      <c r="C80" s="53"/>
      <c r="D80" s="37">
        <f t="shared" si="21"/>
        <v>37.62</v>
      </c>
      <c r="E80" s="55">
        <f t="shared" si="22"/>
        <v>30.096</v>
      </c>
      <c r="F80" s="39">
        <v>11.0</v>
      </c>
      <c r="G80" s="56">
        <v>111.0</v>
      </c>
      <c r="H80" s="59"/>
      <c r="I80" s="64"/>
    </row>
    <row r="81" ht="15.75" customHeight="1">
      <c r="A81" s="69" t="s">
        <v>89</v>
      </c>
      <c r="B81" s="69"/>
      <c r="C81" s="69"/>
      <c r="D81" s="82">
        <v>1.0</v>
      </c>
      <c r="E81" s="83">
        <v>-0.2</v>
      </c>
      <c r="F81" s="70"/>
      <c r="G81" s="69"/>
      <c r="H81" s="69"/>
      <c r="I81" s="72"/>
    </row>
    <row r="82" ht="15.75" customHeight="1">
      <c r="A82" s="63" t="s">
        <v>90</v>
      </c>
      <c r="B82" s="53" t="s">
        <v>36</v>
      </c>
      <c r="C82" s="53"/>
      <c r="D82" s="37">
        <f t="shared" ref="D82:D86" si="23">F82*$J$1</f>
        <v>17.1</v>
      </c>
      <c r="E82" s="55">
        <f t="shared" ref="E82:E86" si="24">(F82*$J$1)*0.8</f>
        <v>13.68</v>
      </c>
      <c r="F82" s="39">
        <v>5.0</v>
      </c>
      <c r="G82" s="56">
        <v>113.0</v>
      </c>
      <c r="H82" s="59"/>
      <c r="I82" s="64"/>
    </row>
    <row r="83" ht="15.75" customHeight="1">
      <c r="A83" s="63" t="s">
        <v>91</v>
      </c>
      <c r="B83" s="53" t="s">
        <v>36</v>
      </c>
      <c r="C83" s="53"/>
      <c r="D83" s="37">
        <f t="shared" si="23"/>
        <v>17.1</v>
      </c>
      <c r="E83" s="55">
        <f t="shared" si="24"/>
        <v>13.68</v>
      </c>
      <c r="F83" s="39">
        <v>5.0</v>
      </c>
      <c r="G83" s="56">
        <v>116.0</v>
      </c>
      <c r="H83" s="59"/>
      <c r="I83" s="64"/>
    </row>
    <row r="84" ht="15.75" customHeight="1">
      <c r="A84" s="63" t="s">
        <v>92</v>
      </c>
      <c r="B84" s="53" t="s">
        <v>36</v>
      </c>
      <c r="C84" s="53"/>
      <c r="D84" s="37">
        <f t="shared" si="23"/>
        <v>17.1</v>
      </c>
      <c r="E84" s="55">
        <f t="shared" si="24"/>
        <v>13.68</v>
      </c>
      <c r="F84" s="39">
        <v>5.0</v>
      </c>
      <c r="G84" s="56">
        <v>106.0</v>
      </c>
      <c r="H84" s="59"/>
      <c r="I84" s="64"/>
    </row>
    <row r="85" ht="15.75" customHeight="1">
      <c r="A85" s="63" t="s">
        <v>93</v>
      </c>
      <c r="B85" s="53" t="s">
        <v>36</v>
      </c>
      <c r="C85" s="53"/>
      <c r="D85" s="37">
        <f t="shared" si="23"/>
        <v>17.1</v>
      </c>
      <c r="E85" s="55">
        <f t="shared" si="24"/>
        <v>13.68</v>
      </c>
      <c r="F85" s="39">
        <v>5.0</v>
      </c>
      <c r="G85" s="56">
        <v>106.0</v>
      </c>
      <c r="H85" s="59"/>
      <c r="I85" s="64"/>
    </row>
    <row r="86" ht="15.75" customHeight="1">
      <c r="A86" s="63" t="s">
        <v>94</v>
      </c>
      <c r="B86" s="53" t="s">
        <v>36</v>
      </c>
      <c r="C86" s="53"/>
      <c r="D86" s="37">
        <f t="shared" si="23"/>
        <v>17.1</v>
      </c>
      <c r="E86" s="55">
        <f t="shared" si="24"/>
        <v>13.68</v>
      </c>
      <c r="F86" s="39">
        <v>5.0</v>
      </c>
      <c r="G86" s="56">
        <v>101.0</v>
      </c>
      <c r="H86" s="59"/>
      <c r="I86" s="64"/>
    </row>
    <row r="87" ht="15.75" customHeight="1">
      <c r="A87" s="69" t="s">
        <v>95</v>
      </c>
      <c r="B87" s="69"/>
      <c r="C87" s="69"/>
      <c r="D87" s="48">
        <v>1.0</v>
      </c>
      <c r="E87" s="49">
        <v>-0.2</v>
      </c>
      <c r="F87" s="70"/>
      <c r="G87" s="69"/>
      <c r="H87" s="69"/>
      <c r="I87" s="72"/>
    </row>
    <row r="88" ht="15.75" customHeight="1">
      <c r="A88" s="63" t="s">
        <v>96</v>
      </c>
      <c r="B88" s="53" t="s">
        <v>23</v>
      </c>
      <c r="C88" s="54"/>
      <c r="D88" s="38">
        <f t="shared" ref="D88:D110" si="25">F88*$J$1</f>
        <v>3.249</v>
      </c>
      <c r="E88" s="55">
        <f t="shared" ref="E88:E110" si="26">(F88*$J$1)*0.8</f>
        <v>2.5992</v>
      </c>
      <c r="F88" s="39">
        <v>0.95</v>
      </c>
      <c r="G88" s="56">
        <v>11.0</v>
      </c>
      <c r="H88" s="41"/>
      <c r="I88" s="64"/>
    </row>
    <row r="89" ht="15.75" customHeight="1">
      <c r="A89" s="63" t="s">
        <v>97</v>
      </c>
      <c r="B89" s="53" t="s">
        <v>23</v>
      </c>
      <c r="C89" s="54"/>
      <c r="D89" s="38">
        <f t="shared" si="25"/>
        <v>5.13</v>
      </c>
      <c r="E89" s="55">
        <f t="shared" si="26"/>
        <v>4.104</v>
      </c>
      <c r="F89" s="87">
        <v>1.5</v>
      </c>
      <c r="G89" s="56">
        <v>1028.0</v>
      </c>
      <c r="H89" s="41"/>
      <c r="I89" s="88"/>
    </row>
    <row r="90" ht="15.75" customHeight="1">
      <c r="A90" s="63" t="s">
        <v>98</v>
      </c>
      <c r="B90" s="53" t="s">
        <v>23</v>
      </c>
      <c r="C90" s="54"/>
      <c r="D90" s="38">
        <f t="shared" si="25"/>
        <v>5.13</v>
      </c>
      <c r="E90" s="55">
        <f t="shared" si="26"/>
        <v>4.104</v>
      </c>
      <c r="F90" s="87">
        <v>1.5</v>
      </c>
      <c r="G90" s="56">
        <v>992.0</v>
      </c>
      <c r="H90" s="41"/>
      <c r="I90" s="64"/>
    </row>
    <row r="91" ht="15.75" customHeight="1">
      <c r="A91" s="63" t="s">
        <v>99</v>
      </c>
      <c r="B91" s="53" t="s">
        <v>23</v>
      </c>
      <c r="C91" s="54"/>
      <c r="D91" s="38">
        <f t="shared" si="25"/>
        <v>5.13</v>
      </c>
      <c r="E91" s="55">
        <f t="shared" si="26"/>
        <v>4.104</v>
      </c>
      <c r="F91" s="87">
        <v>1.5</v>
      </c>
      <c r="G91" s="56">
        <v>1763.0</v>
      </c>
      <c r="H91" s="41"/>
      <c r="I91" s="88"/>
    </row>
    <row r="92" ht="15.75" customHeight="1">
      <c r="A92" s="63" t="s">
        <v>100</v>
      </c>
      <c r="B92" s="53" t="s">
        <v>23</v>
      </c>
      <c r="C92" s="54"/>
      <c r="D92" s="38">
        <f t="shared" si="25"/>
        <v>5.13</v>
      </c>
      <c r="E92" s="55">
        <f t="shared" si="26"/>
        <v>4.104</v>
      </c>
      <c r="F92" s="87">
        <v>1.5</v>
      </c>
      <c r="G92" s="56">
        <v>994.0</v>
      </c>
      <c r="H92" s="41"/>
      <c r="I92" s="88"/>
    </row>
    <row r="93" ht="15.75" customHeight="1">
      <c r="A93" s="63" t="s">
        <v>101</v>
      </c>
      <c r="B93" s="53" t="s">
        <v>23</v>
      </c>
      <c r="C93" s="54"/>
      <c r="D93" s="38">
        <f t="shared" si="25"/>
        <v>5.13</v>
      </c>
      <c r="E93" s="55">
        <f t="shared" si="26"/>
        <v>4.104</v>
      </c>
      <c r="F93" s="87">
        <v>1.5</v>
      </c>
      <c r="G93" s="56">
        <v>990.0</v>
      </c>
      <c r="H93" s="41"/>
      <c r="I93" s="64"/>
    </row>
    <row r="94" ht="15.75" customHeight="1">
      <c r="A94" s="63" t="s">
        <v>102</v>
      </c>
      <c r="B94" s="53" t="s">
        <v>23</v>
      </c>
      <c r="C94" s="54"/>
      <c r="D94" s="38">
        <f t="shared" si="25"/>
        <v>5.13</v>
      </c>
      <c r="E94" s="55">
        <f t="shared" si="26"/>
        <v>4.104</v>
      </c>
      <c r="F94" s="87">
        <v>1.5</v>
      </c>
      <c r="G94" s="56">
        <v>2940.0</v>
      </c>
      <c r="H94" s="41"/>
      <c r="I94" s="64"/>
    </row>
    <row r="95" ht="15.75" customHeight="1">
      <c r="A95" s="63" t="s">
        <v>103</v>
      </c>
      <c r="B95" s="53" t="s">
        <v>23</v>
      </c>
      <c r="C95" s="54"/>
      <c r="D95" s="38">
        <f t="shared" si="25"/>
        <v>5.13</v>
      </c>
      <c r="E95" s="55">
        <f t="shared" si="26"/>
        <v>4.104</v>
      </c>
      <c r="F95" s="87">
        <v>1.5</v>
      </c>
      <c r="G95" s="56">
        <v>1354.0</v>
      </c>
      <c r="H95" s="41"/>
      <c r="I95" s="64"/>
    </row>
    <row r="96" ht="16.5" customHeight="1">
      <c r="A96" s="63" t="s">
        <v>104</v>
      </c>
      <c r="B96" s="53" t="s">
        <v>23</v>
      </c>
      <c r="C96" s="54"/>
      <c r="D96" s="38">
        <f t="shared" si="25"/>
        <v>5.13</v>
      </c>
      <c r="E96" s="55">
        <f t="shared" si="26"/>
        <v>4.104</v>
      </c>
      <c r="F96" s="87">
        <v>1.5</v>
      </c>
      <c r="G96" s="56">
        <v>1917.0</v>
      </c>
      <c r="H96" s="41"/>
      <c r="I96" s="57"/>
    </row>
    <row r="97" ht="17.25" customHeight="1">
      <c r="A97" s="63" t="s">
        <v>105</v>
      </c>
      <c r="B97" s="53" t="s">
        <v>23</v>
      </c>
      <c r="C97" s="54"/>
      <c r="D97" s="38">
        <f t="shared" si="25"/>
        <v>5.13</v>
      </c>
      <c r="E97" s="55">
        <f t="shared" si="26"/>
        <v>4.104</v>
      </c>
      <c r="F97" s="87">
        <v>1.5</v>
      </c>
      <c r="G97" s="56">
        <v>1625.0</v>
      </c>
      <c r="H97" s="41"/>
      <c r="I97" s="57"/>
    </row>
    <row r="98" ht="15.75" customHeight="1">
      <c r="A98" s="63" t="s">
        <v>106</v>
      </c>
      <c r="B98" s="53" t="s">
        <v>23</v>
      </c>
      <c r="C98" s="54"/>
      <c r="D98" s="38">
        <f t="shared" si="25"/>
        <v>5.13</v>
      </c>
      <c r="E98" s="55">
        <f t="shared" si="26"/>
        <v>4.104</v>
      </c>
      <c r="F98" s="87">
        <v>1.5</v>
      </c>
      <c r="G98" s="56">
        <v>2452.0</v>
      </c>
      <c r="H98" s="41"/>
      <c r="I98" s="57"/>
    </row>
    <row r="99" ht="16.5" customHeight="1">
      <c r="A99" s="63" t="s">
        <v>107</v>
      </c>
      <c r="B99" s="53" t="s">
        <v>23</v>
      </c>
      <c r="C99" s="54"/>
      <c r="D99" s="38">
        <f t="shared" si="25"/>
        <v>5.13</v>
      </c>
      <c r="E99" s="55">
        <f t="shared" si="26"/>
        <v>4.104</v>
      </c>
      <c r="F99" s="87">
        <v>1.5</v>
      </c>
      <c r="G99" s="56">
        <v>100.0</v>
      </c>
      <c r="H99" s="41"/>
      <c r="I99" s="57"/>
    </row>
    <row r="100" ht="17.25" customHeight="1">
      <c r="A100" s="63" t="s">
        <v>96</v>
      </c>
      <c r="B100" s="53" t="s">
        <v>36</v>
      </c>
      <c r="C100" s="53"/>
      <c r="D100" s="38">
        <f t="shared" si="25"/>
        <v>11.628</v>
      </c>
      <c r="E100" s="55">
        <f t="shared" si="26"/>
        <v>9.3024</v>
      </c>
      <c r="F100" s="39">
        <v>3.4</v>
      </c>
      <c r="G100" s="56">
        <v>155.0</v>
      </c>
      <c r="H100" s="41">
        <v>45790.0</v>
      </c>
      <c r="I100" s="57"/>
    </row>
    <row r="101" ht="17.25" customHeight="1">
      <c r="A101" s="63" t="s">
        <v>97</v>
      </c>
      <c r="B101" s="53" t="s">
        <v>36</v>
      </c>
      <c r="C101" s="53"/>
      <c r="D101" s="38">
        <f t="shared" si="25"/>
        <v>17.784</v>
      </c>
      <c r="E101" s="55">
        <f t="shared" si="26"/>
        <v>14.2272</v>
      </c>
      <c r="F101" s="39">
        <v>5.2</v>
      </c>
      <c r="G101" s="56">
        <v>370.0</v>
      </c>
      <c r="H101" s="41">
        <v>45791.0</v>
      </c>
      <c r="I101" s="57"/>
    </row>
    <row r="102" ht="17.25" customHeight="1">
      <c r="A102" s="63" t="s">
        <v>98</v>
      </c>
      <c r="B102" s="53" t="s">
        <v>36</v>
      </c>
      <c r="C102" s="53"/>
      <c r="D102" s="38">
        <f t="shared" si="25"/>
        <v>17.784</v>
      </c>
      <c r="E102" s="55">
        <f t="shared" si="26"/>
        <v>14.2272</v>
      </c>
      <c r="F102" s="39">
        <v>5.2</v>
      </c>
      <c r="G102" s="56">
        <v>379.0</v>
      </c>
      <c r="H102" s="41">
        <v>45792.0</v>
      </c>
      <c r="I102" s="57"/>
    </row>
    <row r="103" ht="17.25" customHeight="1">
      <c r="A103" s="63" t="s">
        <v>99</v>
      </c>
      <c r="B103" s="53" t="s">
        <v>36</v>
      </c>
      <c r="C103" s="53"/>
      <c r="D103" s="38">
        <f t="shared" si="25"/>
        <v>17.784</v>
      </c>
      <c r="E103" s="55">
        <f t="shared" si="26"/>
        <v>14.2272</v>
      </c>
      <c r="F103" s="39">
        <v>5.2</v>
      </c>
      <c r="G103" s="56">
        <v>374.0</v>
      </c>
      <c r="H103" s="41">
        <v>45793.0</v>
      </c>
      <c r="I103" s="57"/>
    </row>
    <row r="104" ht="17.25" customHeight="1">
      <c r="A104" s="63" t="s">
        <v>100</v>
      </c>
      <c r="B104" s="53" t="s">
        <v>36</v>
      </c>
      <c r="C104" s="53"/>
      <c r="D104" s="38">
        <f t="shared" si="25"/>
        <v>17.784</v>
      </c>
      <c r="E104" s="55">
        <f t="shared" si="26"/>
        <v>14.2272</v>
      </c>
      <c r="F104" s="39">
        <v>5.2</v>
      </c>
      <c r="G104" s="56">
        <v>373.0</v>
      </c>
      <c r="H104" s="41">
        <v>45794.0</v>
      </c>
      <c r="I104" s="57"/>
    </row>
    <row r="105" ht="17.25" customHeight="1">
      <c r="A105" s="63" t="s">
        <v>101</v>
      </c>
      <c r="B105" s="53" t="s">
        <v>36</v>
      </c>
      <c r="C105" s="53"/>
      <c r="D105" s="38">
        <f t="shared" si="25"/>
        <v>17.784</v>
      </c>
      <c r="E105" s="55">
        <f t="shared" si="26"/>
        <v>14.2272</v>
      </c>
      <c r="F105" s="39">
        <v>5.2</v>
      </c>
      <c r="G105" s="56">
        <v>385.0</v>
      </c>
      <c r="H105" s="41">
        <v>45795.0</v>
      </c>
      <c r="I105" s="57"/>
    </row>
    <row r="106" ht="17.25" customHeight="1">
      <c r="A106" s="63" t="s">
        <v>102</v>
      </c>
      <c r="B106" s="53" t="s">
        <v>36</v>
      </c>
      <c r="C106" s="53"/>
      <c r="D106" s="38">
        <f t="shared" si="25"/>
        <v>17.784</v>
      </c>
      <c r="E106" s="55">
        <f t="shared" si="26"/>
        <v>14.2272</v>
      </c>
      <c r="F106" s="39">
        <v>5.2</v>
      </c>
      <c r="G106" s="56">
        <v>383.0</v>
      </c>
      <c r="H106" s="41">
        <v>45796.0</v>
      </c>
      <c r="I106" s="57"/>
    </row>
    <row r="107" ht="17.25" customHeight="1">
      <c r="A107" s="63" t="s">
        <v>103</v>
      </c>
      <c r="B107" s="53" t="s">
        <v>36</v>
      </c>
      <c r="C107" s="53"/>
      <c r="D107" s="38">
        <f t="shared" si="25"/>
        <v>17.784</v>
      </c>
      <c r="E107" s="55">
        <f t="shared" si="26"/>
        <v>14.2272</v>
      </c>
      <c r="F107" s="39">
        <v>5.2</v>
      </c>
      <c r="G107" s="56">
        <v>381.0</v>
      </c>
      <c r="H107" s="41">
        <v>45797.0</v>
      </c>
      <c r="I107" s="57"/>
    </row>
    <row r="108" ht="17.25" customHeight="1">
      <c r="A108" s="63" t="s">
        <v>104</v>
      </c>
      <c r="B108" s="53" t="s">
        <v>36</v>
      </c>
      <c r="C108" s="53"/>
      <c r="D108" s="38">
        <f t="shared" si="25"/>
        <v>17.784</v>
      </c>
      <c r="E108" s="55">
        <f t="shared" si="26"/>
        <v>14.2272</v>
      </c>
      <c r="F108" s="39">
        <v>5.2</v>
      </c>
      <c r="G108" s="56">
        <v>374.0</v>
      </c>
      <c r="H108" s="41">
        <v>45798.0</v>
      </c>
      <c r="I108" s="57"/>
    </row>
    <row r="109" ht="17.25" customHeight="1">
      <c r="A109" s="63" t="s">
        <v>105</v>
      </c>
      <c r="B109" s="53" t="s">
        <v>36</v>
      </c>
      <c r="C109" s="53"/>
      <c r="D109" s="38">
        <f t="shared" si="25"/>
        <v>19.836</v>
      </c>
      <c r="E109" s="55">
        <f t="shared" si="26"/>
        <v>15.8688</v>
      </c>
      <c r="F109" s="39">
        <v>5.8</v>
      </c>
      <c r="G109" s="56">
        <v>380.0</v>
      </c>
      <c r="H109" s="41">
        <v>45799.0</v>
      </c>
      <c r="I109" s="57"/>
    </row>
    <row r="110" ht="17.25" customHeight="1">
      <c r="A110" s="63" t="s">
        <v>106</v>
      </c>
      <c r="B110" s="53" t="s">
        <v>36</v>
      </c>
      <c r="C110" s="53"/>
      <c r="D110" s="38">
        <f t="shared" si="25"/>
        <v>17.784</v>
      </c>
      <c r="E110" s="55">
        <f t="shared" si="26"/>
        <v>14.2272</v>
      </c>
      <c r="F110" s="39">
        <v>5.2</v>
      </c>
      <c r="G110" s="56">
        <v>380.0</v>
      </c>
      <c r="H110" s="41">
        <v>45800.0</v>
      </c>
      <c r="I110" s="57"/>
    </row>
    <row r="111" ht="17.25" customHeight="1">
      <c r="A111" s="68" t="s">
        <v>108</v>
      </c>
      <c r="B111" s="69"/>
      <c r="C111" s="69"/>
      <c r="D111" s="48">
        <v>1.0</v>
      </c>
      <c r="E111" s="49">
        <v>-0.2</v>
      </c>
      <c r="F111" s="70"/>
      <c r="G111" s="69"/>
      <c r="H111" s="69"/>
      <c r="I111" s="72"/>
    </row>
    <row r="112" ht="17.25" customHeight="1">
      <c r="A112" s="63" t="s">
        <v>109</v>
      </c>
      <c r="B112" s="53" t="s">
        <v>23</v>
      </c>
      <c r="C112" s="54"/>
      <c r="D112" s="38">
        <f t="shared" ref="D112:D120" si="27">F112*$J$1</f>
        <v>3.249</v>
      </c>
      <c r="E112" s="55">
        <f t="shared" ref="E112:E120" si="28">(F112*$J$1)*0.8</f>
        <v>2.5992</v>
      </c>
      <c r="F112" s="39">
        <v>0.95</v>
      </c>
      <c r="G112" s="56">
        <v>414.0</v>
      </c>
      <c r="H112" s="41"/>
      <c r="I112" s="57"/>
    </row>
    <row r="113" ht="17.25" customHeight="1">
      <c r="A113" s="63" t="s">
        <v>110</v>
      </c>
      <c r="B113" s="53" t="s">
        <v>23</v>
      </c>
      <c r="C113" s="54"/>
      <c r="D113" s="38">
        <f t="shared" si="27"/>
        <v>3.249</v>
      </c>
      <c r="E113" s="55">
        <f t="shared" si="28"/>
        <v>2.5992</v>
      </c>
      <c r="F113" s="39">
        <v>0.95</v>
      </c>
      <c r="G113" s="56">
        <v>48.0</v>
      </c>
      <c r="H113" s="41"/>
      <c r="I113" s="57"/>
    </row>
    <row r="114" ht="17.25" customHeight="1">
      <c r="A114" s="63" t="s">
        <v>111</v>
      </c>
      <c r="B114" s="53" t="s">
        <v>23</v>
      </c>
      <c r="C114" s="54"/>
      <c r="D114" s="38">
        <f t="shared" si="27"/>
        <v>3.249</v>
      </c>
      <c r="E114" s="55">
        <f t="shared" si="28"/>
        <v>2.5992</v>
      </c>
      <c r="F114" s="39">
        <v>0.95</v>
      </c>
      <c r="G114" s="56">
        <v>9.0</v>
      </c>
      <c r="H114" s="41"/>
      <c r="I114" s="57"/>
    </row>
    <row r="115" ht="17.25" customHeight="1">
      <c r="A115" s="63" t="s">
        <v>112</v>
      </c>
      <c r="B115" s="53" t="s">
        <v>23</v>
      </c>
      <c r="C115" s="53"/>
      <c r="D115" s="38">
        <f t="shared" si="27"/>
        <v>3.249</v>
      </c>
      <c r="E115" s="55">
        <f t="shared" si="28"/>
        <v>2.5992</v>
      </c>
      <c r="F115" s="39">
        <v>0.95</v>
      </c>
      <c r="G115" s="40">
        <v>103.0</v>
      </c>
      <c r="H115" s="41"/>
      <c r="I115" s="57"/>
    </row>
    <row r="116" ht="17.25" customHeight="1">
      <c r="A116" s="63" t="s">
        <v>113</v>
      </c>
      <c r="B116" s="53" t="s">
        <v>23</v>
      </c>
      <c r="C116" s="53"/>
      <c r="D116" s="38">
        <f t="shared" si="27"/>
        <v>3.249</v>
      </c>
      <c r="E116" s="55">
        <f t="shared" si="28"/>
        <v>2.5992</v>
      </c>
      <c r="F116" s="39">
        <v>0.95</v>
      </c>
      <c r="G116" s="40">
        <v>2069.0</v>
      </c>
      <c r="H116" s="41"/>
      <c r="I116" s="57"/>
    </row>
    <row r="117" ht="17.25" customHeight="1">
      <c r="A117" s="63" t="s">
        <v>114</v>
      </c>
      <c r="B117" s="53" t="s">
        <v>36</v>
      </c>
      <c r="C117" s="53"/>
      <c r="D117" s="38">
        <f t="shared" si="27"/>
        <v>16.074</v>
      </c>
      <c r="E117" s="55">
        <f t="shared" si="28"/>
        <v>12.8592</v>
      </c>
      <c r="F117" s="39">
        <v>4.7</v>
      </c>
      <c r="G117" s="56">
        <v>47.0</v>
      </c>
      <c r="H117" s="59"/>
      <c r="I117" s="57"/>
    </row>
    <row r="118" ht="17.25" customHeight="1">
      <c r="A118" s="63" t="s">
        <v>111</v>
      </c>
      <c r="B118" s="53" t="s">
        <v>36</v>
      </c>
      <c r="C118" s="53"/>
      <c r="D118" s="38">
        <f t="shared" si="27"/>
        <v>16.074</v>
      </c>
      <c r="E118" s="55">
        <f t="shared" si="28"/>
        <v>12.8592</v>
      </c>
      <c r="F118" s="39">
        <v>4.7</v>
      </c>
      <c r="G118" s="56">
        <v>50.0</v>
      </c>
      <c r="H118" s="59"/>
      <c r="I118" s="57"/>
    </row>
    <row r="119" ht="17.25" customHeight="1">
      <c r="A119" s="63" t="s">
        <v>112</v>
      </c>
      <c r="B119" s="53" t="s">
        <v>36</v>
      </c>
      <c r="C119" s="53"/>
      <c r="D119" s="38">
        <f t="shared" si="27"/>
        <v>12.996</v>
      </c>
      <c r="E119" s="55">
        <f t="shared" si="28"/>
        <v>10.3968</v>
      </c>
      <c r="F119" s="39">
        <v>3.8</v>
      </c>
      <c r="G119" s="56">
        <v>65.0</v>
      </c>
      <c r="H119" s="59"/>
      <c r="I119" s="57"/>
    </row>
    <row r="120" ht="17.25" customHeight="1">
      <c r="A120" s="63" t="s">
        <v>113</v>
      </c>
      <c r="B120" s="53" t="s">
        <v>36</v>
      </c>
      <c r="C120" s="53"/>
      <c r="D120" s="38">
        <f t="shared" si="27"/>
        <v>12.996</v>
      </c>
      <c r="E120" s="55">
        <f t="shared" si="28"/>
        <v>10.3968</v>
      </c>
      <c r="F120" s="39">
        <v>3.8</v>
      </c>
      <c r="G120" s="56">
        <v>6.0</v>
      </c>
      <c r="H120" s="59"/>
      <c r="I120" s="57"/>
    </row>
    <row r="121" ht="17.25" customHeight="1">
      <c r="A121" s="68" t="s">
        <v>115</v>
      </c>
      <c r="B121" s="69"/>
      <c r="C121" s="69"/>
      <c r="D121" s="48">
        <v>1.0</v>
      </c>
      <c r="E121" s="49">
        <v>-0.2</v>
      </c>
      <c r="F121" s="70"/>
      <c r="G121" s="69"/>
      <c r="H121" s="69"/>
      <c r="I121" s="72"/>
    </row>
    <row r="122" ht="17.25" customHeight="1">
      <c r="A122" s="63" t="s">
        <v>116</v>
      </c>
      <c r="B122" s="53" t="s">
        <v>23</v>
      </c>
      <c r="C122" s="35"/>
      <c r="D122" s="38">
        <f t="shared" ref="D122:D123" si="29">F122*$J$1</f>
        <v>4.104</v>
      </c>
      <c r="E122" s="55">
        <f t="shared" ref="E122:E123" si="30">(F122*$J$1)*0.8</f>
        <v>3.2832</v>
      </c>
      <c r="F122" s="39">
        <v>1.2</v>
      </c>
      <c r="G122" s="56">
        <v>217.0</v>
      </c>
      <c r="H122" s="89"/>
      <c r="I122" s="57"/>
    </row>
    <row r="123" ht="17.25" customHeight="1">
      <c r="A123" s="63" t="s">
        <v>116</v>
      </c>
      <c r="B123" s="53" t="s">
        <v>36</v>
      </c>
      <c r="C123" s="66"/>
      <c r="D123" s="38">
        <f t="shared" si="29"/>
        <v>14.706</v>
      </c>
      <c r="E123" s="55">
        <f t="shared" si="30"/>
        <v>11.7648</v>
      </c>
      <c r="F123" s="39">
        <v>4.3</v>
      </c>
      <c r="G123" s="56">
        <v>69.0</v>
      </c>
      <c r="H123" s="89"/>
      <c r="I123" s="57"/>
    </row>
    <row r="124" ht="17.25" customHeight="1">
      <c r="A124" s="68" t="s">
        <v>117</v>
      </c>
      <c r="B124" s="69"/>
      <c r="C124" s="69"/>
      <c r="D124" s="48">
        <v>1.0</v>
      </c>
      <c r="E124" s="49">
        <v>-0.2</v>
      </c>
      <c r="F124" s="70"/>
      <c r="G124" s="69"/>
      <c r="H124" s="69"/>
      <c r="I124" s="72"/>
    </row>
    <row r="125" ht="17.25" customHeight="1">
      <c r="A125" s="63" t="s">
        <v>118</v>
      </c>
      <c r="B125" s="53" t="s">
        <v>23</v>
      </c>
      <c r="C125" s="54"/>
      <c r="D125" s="38">
        <f t="shared" ref="D125:D126" si="31">F125*$J$1</f>
        <v>3.249</v>
      </c>
      <c r="E125" s="55">
        <f t="shared" ref="E125:E126" si="32">(F125*$J$1)*0.8</f>
        <v>2.5992</v>
      </c>
      <c r="F125" s="39">
        <v>0.95</v>
      </c>
      <c r="G125" s="56">
        <v>142.0</v>
      </c>
      <c r="H125" s="59"/>
      <c r="I125" s="57"/>
    </row>
    <row r="126" ht="17.25" customHeight="1">
      <c r="A126" s="63" t="s">
        <v>118</v>
      </c>
      <c r="B126" s="53" t="s">
        <v>36</v>
      </c>
      <c r="C126" s="53"/>
      <c r="D126" s="38">
        <f t="shared" si="31"/>
        <v>10.944</v>
      </c>
      <c r="E126" s="55">
        <f t="shared" si="32"/>
        <v>8.7552</v>
      </c>
      <c r="F126" s="39">
        <v>3.2</v>
      </c>
      <c r="G126" s="56">
        <v>117.0</v>
      </c>
      <c r="H126" s="59"/>
      <c r="I126" s="57"/>
    </row>
    <row r="127" ht="17.25" customHeight="1">
      <c r="A127" s="90" t="s">
        <v>119</v>
      </c>
      <c r="B127" s="91"/>
      <c r="C127" s="91"/>
      <c r="D127" s="48">
        <v>1.0</v>
      </c>
      <c r="E127" s="49">
        <v>-0.2</v>
      </c>
      <c r="F127" s="92"/>
      <c r="G127" s="91"/>
      <c r="H127" s="91"/>
      <c r="I127" s="93"/>
    </row>
    <row r="128" ht="17.25" customHeight="1">
      <c r="A128" s="63" t="s">
        <v>120</v>
      </c>
      <c r="B128" s="53" t="s">
        <v>36</v>
      </c>
      <c r="C128" s="53"/>
      <c r="D128" s="55">
        <f>F128*$J$1</f>
        <v>22.572</v>
      </c>
      <c r="E128" s="55">
        <f>(F128*$J$1)*0.8</f>
        <v>18.0576</v>
      </c>
      <c r="F128" s="39">
        <v>6.6</v>
      </c>
      <c r="G128" s="56">
        <v>75.0</v>
      </c>
      <c r="H128" s="89"/>
      <c r="I128" s="57"/>
    </row>
    <row r="129" ht="17.25" customHeight="1">
      <c r="A129" s="90" t="s">
        <v>121</v>
      </c>
      <c r="B129" s="91"/>
      <c r="C129" s="91"/>
      <c r="D129" s="48">
        <v>1.0</v>
      </c>
      <c r="E129" s="49">
        <v>-0.2</v>
      </c>
      <c r="F129" s="92"/>
      <c r="G129" s="91"/>
      <c r="H129" s="91"/>
      <c r="I129" s="93"/>
    </row>
    <row r="130" ht="17.25" customHeight="1">
      <c r="A130" s="63" t="s">
        <v>122</v>
      </c>
      <c r="B130" s="53" t="s">
        <v>36</v>
      </c>
      <c r="C130" s="53"/>
      <c r="D130" s="55">
        <f>F130*$J$1</f>
        <v>14.706</v>
      </c>
      <c r="E130" s="55">
        <f>(F130*$J$1)*0.8</f>
        <v>11.7648</v>
      </c>
      <c r="F130" s="39">
        <v>4.3</v>
      </c>
      <c r="G130" s="56">
        <v>5.0</v>
      </c>
      <c r="H130" s="89"/>
      <c r="I130" s="57"/>
    </row>
    <row r="131" ht="17.25" customHeight="1">
      <c r="A131" s="90" t="s">
        <v>123</v>
      </c>
      <c r="B131" s="91"/>
      <c r="C131" s="91"/>
      <c r="D131" s="48">
        <v>1.0</v>
      </c>
      <c r="E131" s="49">
        <v>-0.2</v>
      </c>
      <c r="F131" s="92"/>
      <c r="G131" s="91"/>
      <c r="H131" s="91"/>
      <c r="I131" s="93"/>
    </row>
    <row r="132" ht="17.25" customHeight="1">
      <c r="A132" s="94" t="s">
        <v>124</v>
      </c>
      <c r="B132" s="95" t="s">
        <v>36</v>
      </c>
      <c r="C132" s="96"/>
      <c r="D132" s="97">
        <f>F132*$J$1</f>
        <v>18.81</v>
      </c>
      <c r="E132" s="98">
        <f>(F132*$J$1)*0.8</f>
        <v>15.048</v>
      </c>
      <c r="F132" s="99">
        <v>5.5</v>
      </c>
      <c r="G132" s="100">
        <v>190.0</v>
      </c>
      <c r="H132" s="89"/>
      <c r="I132" s="57"/>
    </row>
    <row r="133" ht="17.25" customHeight="1">
      <c r="A133" s="90" t="s">
        <v>125</v>
      </c>
      <c r="B133" s="91"/>
      <c r="C133" s="91"/>
      <c r="D133" s="48">
        <v>1.0</v>
      </c>
      <c r="E133" s="49">
        <v>-0.2</v>
      </c>
      <c r="F133" s="92"/>
      <c r="G133" s="91"/>
      <c r="H133" s="91"/>
      <c r="I133" s="93"/>
    </row>
    <row r="134" ht="17.25" customHeight="1">
      <c r="A134" s="63" t="s">
        <v>126</v>
      </c>
      <c r="B134" s="53" t="s">
        <v>36</v>
      </c>
      <c r="C134" s="53"/>
      <c r="D134" s="37">
        <f>F134*$J$1</f>
        <v>49.59</v>
      </c>
      <c r="E134" s="38">
        <f>(F134*$J$1)*0.8</f>
        <v>39.672</v>
      </c>
      <c r="F134" s="39">
        <v>14.5</v>
      </c>
      <c r="G134" s="57">
        <v>15.0</v>
      </c>
      <c r="H134" s="59"/>
      <c r="I134" s="57"/>
    </row>
    <row r="135" ht="17.25" customHeight="1">
      <c r="A135" s="68" t="s">
        <v>127</v>
      </c>
      <c r="B135" s="69"/>
      <c r="C135" s="69"/>
      <c r="D135" s="48">
        <v>1.0</v>
      </c>
      <c r="E135" s="49">
        <v>-0.2</v>
      </c>
      <c r="F135" s="70"/>
      <c r="G135" s="69"/>
      <c r="H135" s="69"/>
      <c r="I135" s="72"/>
    </row>
    <row r="136" ht="17.25" customHeight="1">
      <c r="A136" s="63" t="s">
        <v>128</v>
      </c>
      <c r="B136" s="53" t="s">
        <v>23</v>
      </c>
      <c r="C136" s="54"/>
      <c r="D136" s="38">
        <f t="shared" ref="D136:D137" si="33">F136*$J$1</f>
        <v>4.104</v>
      </c>
      <c r="E136" s="55">
        <f t="shared" ref="E136:E137" si="34">(F136*$J$1)*0.8</f>
        <v>3.2832</v>
      </c>
      <c r="F136" s="39">
        <v>1.2</v>
      </c>
      <c r="G136" s="56">
        <v>850.0</v>
      </c>
      <c r="H136" s="59"/>
      <c r="I136" s="57"/>
    </row>
    <row r="137" ht="17.25" customHeight="1">
      <c r="A137" s="63" t="s">
        <v>129</v>
      </c>
      <c r="B137" s="53" t="s">
        <v>36</v>
      </c>
      <c r="C137" s="53"/>
      <c r="D137" s="38">
        <f t="shared" si="33"/>
        <v>10.602</v>
      </c>
      <c r="E137" s="55">
        <f t="shared" si="34"/>
        <v>8.4816</v>
      </c>
      <c r="F137" s="39">
        <v>3.1</v>
      </c>
      <c r="G137" s="56">
        <v>130.0</v>
      </c>
      <c r="H137" s="59"/>
      <c r="I137" s="57"/>
    </row>
    <row r="138" ht="15.75" customHeight="1">
      <c r="A138" s="68" t="s">
        <v>130</v>
      </c>
      <c r="B138" s="69"/>
      <c r="C138" s="69"/>
      <c r="D138" s="48">
        <v>1.0</v>
      </c>
      <c r="E138" s="49">
        <v>-0.2</v>
      </c>
      <c r="F138" s="70"/>
      <c r="G138" s="69"/>
      <c r="H138" s="69"/>
      <c r="I138" s="72"/>
    </row>
    <row r="139" ht="18.0" customHeight="1">
      <c r="A139" s="63" t="s">
        <v>131</v>
      </c>
      <c r="B139" s="53" t="s">
        <v>36</v>
      </c>
      <c r="C139" s="66"/>
      <c r="D139" s="101">
        <f>F139*$J$1</f>
        <v>28.728</v>
      </c>
      <c r="E139" s="55">
        <f>(F139*$J$1)*0.8</f>
        <v>22.9824</v>
      </c>
      <c r="F139" s="102">
        <v>8.4</v>
      </c>
      <c r="G139" s="56">
        <v>42.0</v>
      </c>
      <c r="H139" s="59"/>
      <c r="I139" s="64"/>
    </row>
    <row r="140" ht="18.0" customHeight="1">
      <c r="A140" s="68" t="s">
        <v>132</v>
      </c>
      <c r="B140" s="69"/>
      <c r="C140" s="69"/>
      <c r="D140" s="48">
        <v>1.0</v>
      </c>
      <c r="E140" s="49">
        <v>-0.2</v>
      </c>
      <c r="F140" s="103"/>
      <c r="G140" s="69"/>
      <c r="H140" s="69"/>
      <c r="I140" s="72"/>
    </row>
    <row r="141" ht="18.0" customHeight="1">
      <c r="A141" s="63" t="s">
        <v>133</v>
      </c>
      <c r="B141" s="53" t="s">
        <v>23</v>
      </c>
      <c r="C141" s="54"/>
      <c r="D141" s="38">
        <f t="shared" ref="D141:D151" si="35">F141*$J$1</f>
        <v>3.249</v>
      </c>
      <c r="E141" s="55">
        <f t="shared" ref="E141:E151" si="36">(F141*$J$1)*0.8</f>
        <v>2.5992</v>
      </c>
      <c r="F141" s="39">
        <v>0.95</v>
      </c>
      <c r="G141" s="56">
        <v>20.0</v>
      </c>
      <c r="H141" s="41"/>
      <c r="I141" s="61"/>
    </row>
    <row r="142" ht="18.0" customHeight="1">
      <c r="A142" s="63" t="s">
        <v>134</v>
      </c>
      <c r="B142" s="53" t="s">
        <v>23</v>
      </c>
      <c r="C142" s="54"/>
      <c r="D142" s="38">
        <f t="shared" si="35"/>
        <v>3.249</v>
      </c>
      <c r="E142" s="55">
        <f t="shared" si="36"/>
        <v>2.5992</v>
      </c>
      <c r="F142" s="39">
        <v>0.95</v>
      </c>
      <c r="G142" s="56">
        <v>77.0</v>
      </c>
      <c r="H142" s="41"/>
      <c r="I142" s="64"/>
    </row>
    <row r="143" ht="18.0" customHeight="1">
      <c r="A143" s="63" t="s">
        <v>135</v>
      </c>
      <c r="B143" s="53" t="s">
        <v>23</v>
      </c>
      <c r="C143" s="54"/>
      <c r="D143" s="38">
        <f t="shared" si="35"/>
        <v>3.249</v>
      </c>
      <c r="E143" s="55">
        <f t="shared" si="36"/>
        <v>2.5992</v>
      </c>
      <c r="F143" s="39">
        <v>0.95</v>
      </c>
      <c r="G143" s="56">
        <v>821.0</v>
      </c>
      <c r="H143" s="41"/>
      <c r="I143" s="64"/>
    </row>
    <row r="144" ht="18.0" customHeight="1">
      <c r="A144" s="63" t="s">
        <v>136</v>
      </c>
      <c r="B144" s="53" t="s">
        <v>23</v>
      </c>
      <c r="C144" s="54"/>
      <c r="D144" s="38">
        <f t="shared" si="35"/>
        <v>3.249</v>
      </c>
      <c r="E144" s="55">
        <f t="shared" si="36"/>
        <v>2.5992</v>
      </c>
      <c r="F144" s="39">
        <v>0.95</v>
      </c>
      <c r="G144" s="56">
        <v>17.0</v>
      </c>
      <c r="H144" s="41"/>
      <c r="I144" s="64"/>
    </row>
    <row r="145" ht="18.0" customHeight="1">
      <c r="A145" s="63" t="s">
        <v>133</v>
      </c>
      <c r="B145" s="53" t="s">
        <v>36</v>
      </c>
      <c r="C145" s="53"/>
      <c r="D145" s="38">
        <f t="shared" si="35"/>
        <v>14.706</v>
      </c>
      <c r="E145" s="55">
        <f t="shared" si="36"/>
        <v>11.7648</v>
      </c>
      <c r="F145" s="39">
        <v>4.3</v>
      </c>
      <c r="G145" s="56">
        <v>182.0</v>
      </c>
      <c r="H145" s="41">
        <v>45782.0</v>
      </c>
      <c r="I145" s="64"/>
    </row>
    <row r="146" ht="18.0" customHeight="1">
      <c r="A146" s="63" t="s">
        <v>134</v>
      </c>
      <c r="B146" s="53" t="s">
        <v>36</v>
      </c>
      <c r="C146" s="53"/>
      <c r="D146" s="38">
        <f t="shared" si="35"/>
        <v>14.706</v>
      </c>
      <c r="E146" s="55">
        <f t="shared" si="36"/>
        <v>11.7648</v>
      </c>
      <c r="F146" s="39">
        <v>4.3</v>
      </c>
      <c r="G146" s="56">
        <v>198.0</v>
      </c>
      <c r="H146" s="41">
        <v>45783.0</v>
      </c>
      <c r="I146" s="64"/>
    </row>
    <row r="147" ht="18.0" customHeight="1">
      <c r="A147" s="63" t="s">
        <v>137</v>
      </c>
      <c r="B147" s="53" t="s">
        <v>36</v>
      </c>
      <c r="C147" s="53"/>
      <c r="D147" s="38">
        <f t="shared" si="35"/>
        <v>10.602</v>
      </c>
      <c r="E147" s="55">
        <f t="shared" si="36"/>
        <v>8.4816</v>
      </c>
      <c r="F147" s="39">
        <v>3.1</v>
      </c>
      <c r="G147" s="56">
        <v>195.0</v>
      </c>
      <c r="H147" s="41">
        <v>45784.0</v>
      </c>
      <c r="I147" s="64"/>
    </row>
    <row r="148" ht="15.75" customHeight="1">
      <c r="A148" s="63" t="s">
        <v>138</v>
      </c>
      <c r="B148" s="53" t="s">
        <v>36</v>
      </c>
      <c r="C148" s="53"/>
      <c r="D148" s="38">
        <f t="shared" si="35"/>
        <v>10.602</v>
      </c>
      <c r="E148" s="55">
        <f t="shared" si="36"/>
        <v>8.4816</v>
      </c>
      <c r="F148" s="58">
        <v>3.1</v>
      </c>
      <c r="G148" s="56">
        <v>161.0</v>
      </c>
      <c r="H148" s="41">
        <v>45785.0</v>
      </c>
      <c r="I148" s="104"/>
    </row>
    <row r="149" ht="19.5" customHeight="1">
      <c r="A149" s="63" t="s">
        <v>135</v>
      </c>
      <c r="B149" s="53" t="s">
        <v>36</v>
      </c>
      <c r="C149" s="53"/>
      <c r="D149" s="38">
        <f t="shared" si="35"/>
        <v>14.706</v>
      </c>
      <c r="E149" s="55">
        <f t="shared" si="36"/>
        <v>11.7648</v>
      </c>
      <c r="F149" s="58">
        <v>4.3</v>
      </c>
      <c r="G149" s="56">
        <v>192.0</v>
      </c>
      <c r="H149" s="41">
        <v>45786.0</v>
      </c>
      <c r="I149" s="57"/>
    </row>
    <row r="150" ht="19.5" customHeight="1">
      <c r="A150" s="63" t="s">
        <v>139</v>
      </c>
      <c r="B150" s="53" t="s">
        <v>36</v>
      </c>
      <c r="C150" s="53"/>
      <c r="D150" s="38">
        <f t="shared" si="35"/>
        <v>10.602</v>
      </c>
      <c r="E150" s="55">
        <f t="shared" si="36"/>
        <v>8.4816</v>
      </c>
      <c r="F150" s="58">
        <v>3.1</v>
      </c>
      <c r="G150" s="56">
        <v>64.0</v>
      </c>
      <c r="H150" s="41">
        <v>45787.0</v>
      </c>
      <c r="I150" s="57"/>
    </row>
    <row r="151" ht="15.75" customHeight="1">
      <c r="A151" s="63" t="s">
        <v>136</v>
      </c>
      <c r="B151" s="53" t="s">
        <v>36</v>
      </c>
      <c r="C151" s="53"/>
      <c r="D151" s="38">
        <f t="shared" si="35"/>
        <v>10.602</v>
      </c>
      <c r="E151" s="55">
        <f t="shared" si="36"/>
        <v>8.4816</v>
      </c>
      <c r="F151" s="58">
        <v>3.1</v>
      </c>
      <c r="G151" s="56">
        <v>178.0</v>
      </c>
      <c r="H151" s="41">
        <v>45788.0</v>
      </c>
      <c r="I151" s="104"/>
    </row>
    <row r="152" ht="15.75" customHeight="1">
      <c r="A152" s="90" t="s">
        <v>140</v>
      </c>
      <c r="B152" s="91"/>
      <c r="C152" s="91"/>
      <c r="D152" s="48">
        <v>1.0</v>
      </c>
      <c r="E152" s="49">
        <v>-0.2</v>
      </c>
      <c r="F152" s="92"/>
      <c r="G152" s="91"/>
      <c r="H152" s="91"/>
      <c r="I152" s="93"/>
    </row>
    <row r="153" ht="15.75" customHeight="1">
      <c r="A153" s="63" t="s">
        <v>141</v>
      </c>
      <c r="B153" s="53" t="s">
        <v>36</v>
      </c>
      <c r="C153" s="66"/>
      <c r="D153" s="55">
        <f>F153*$J$1</f>
        <v>24.624</v>
      </c>
      <c r="E153" s="38">
        <f>(F153*$J$1)*0.8</f>
        <v>19.6992</v>
      </c>
      <c r="F153" s="58">
        <v>7.2</v>
      </c>
      <c r="G153" s="40">
        <v>108.0</v>
      </c>
      <c r="H153" s="41">
        <v>45778.0</v>
      </c>
      <c r="I153" s="104"/>
    </row>
    <row r="154" ht="15.75" customHeight="1">
      <c r="A154" s="68" t="s">
        <v>142</v>
      </c>
      <c r="B154" s="69"/>
      <c r="C154" s="69"/>
      <c r="D154" s="48">
        <v>1.0</v>
      </c>
      <c r="E154" s="49">
        <v>-0.2</v>
      </c>
      <c r="F154" s="70"/>
      <c r="G154" s="69"/>
      <c r="H154" s="69"/>
      <c r="I154" s="72"/>
    </row>
    <row r="155" ht="15.75" customHeight="1">
      <c r="A155" s="63" t="s">
        <v>143</v>
      </c>
      <c r="B155" s="53" t="s">
        <v>36</v>
      </c>
      <c r="C155" s="66"/>
      <c r="D155" s="37">
        <f t="shared" ref="D155:D157" si="37">F155*$J$1</f>
        <v>10.602</v>
      </c>
      <c r="E155" s="55">
        <f t="shared" ref="E155:E157" si="38">(F155*$J$1)*0.8</f>
        <v>8.4816</v>
      </c>
      <c r="F155" s="58">
        <v>3.1</v>
      </c>
      <c r="G155" s="56">
        <v>112.0</v>
      </c>
      <c r="H155" s="41">
        <v>45778.0</v>
      </c>
      <c r="I155" s="104"/>
    </row>
    <row r="156" ht="15.75" customHeight="1">
      <c r="A156" s="63" t="s">
        <v>144</v>
      </c>
      <c r="B156" s="53" t="s">
        <v>36</v>
      </c>
      <c r="C156" s="66"/>
      <c r="D156" s="37">
        <f t="shared" si="37"/>
        <v>10.602</v>
      </c>
      <c r="E156" s="55">
        <f t="shared" si="38"/>
        <v>8.4816</v>
      </c>
      <c r="F156" s="58">
        <v>3.1</v>
      </c>
      <c r="G156" s="56">
        <v>185.0</v>
      </c>
      <c r="H156" s="41">
        <v>45779.0</v>
      </c>
      <c r="I156" s="104"/>
    </row>
    <row r="157" ht="15.75" customHeight="1">
      <c r="A157" s="63" t="s">
        <v>145</v>
      </c>
      <c r="B157" s="53" t="s">
        <v>36</v>
      </c>
      <c r="C157" s="66"/>
      <c r="D157" s="37">
        <f t="shared" si="37"/>
        <v>10.602</v>
      </c>
      <c r="E157" s="55">
        <f t="shared" si="38"/>
        <v>8.4816</v>
      </c>
      <c r="F157" s="58">
        <v>3.1</v>
      </c>
      <c r="G157" s="56">
        <v>130.0</v>
      </c>
      <c r="H157" s="41">
        <v>45780.0</v>
      </c>
      <c r="I157" s="104"/>
    </row>
    <row r="158" ht="15.75" customHeight="1">
      <c r="A158" s="68" t="s">
        <v>146</v>
      </c>
      <c r="B158" s="69"/>
      <c r="C158" s="69"/>
      <c r="D158" s="48">
        <v>1.0</v>
      </c>
      <c r="E158" s="49">
        <v>-0.2</v>
      </c>
      <c r="F158" s="70"/>
      <c r="G158" s="69"/>
      <c r="H158" s="69"/>
      <c r="I158" s="72"/>
    </row>
    <row r="159" ht="15.75" customHeight="1">
      <c r="A159" s="63" t="s">
        <v>147</v>
      </c>
      <c r="B159" s="53" t="s">
        <v>36</v>
      </c>
      <c r="C159" s="54"/>
      <c r="D159" s="55">
        <f t="shared" ref="D159:D160" si="39">F159*$J$1</f>
        <v>15.39</v>
      </c>
      <c r="E159" s="55">
        <f t="shared" ref="E159:E160" si="40">(F159*$J$1)*0.8</f>
        <v>12.312</v>
      </c>
      <c r="F159" s="58">
        <v>4.5</v>
      </c>
      <c r="G159" s="56">
        <v>180.0</v>
      </c>
      <c r="H159" s="41">
        <v>45778.0</v>
      </c>
      <c r="I159" s="104"/>
    </row>
    <row r="160" ht="15.75" customHeight="1">
      <c r="A160" s="63" t="s">
        <v>148</v>
      </c>
      <c r="B160" s="53" t="s">
        <v>36</v>
      </c>
      <c r="C160" s="54"/>
      <c r="D160" s="55">
        <f t="shared" si="39"/>
        <v>15.39</v>
      </c>
      <c r="E160" s="55">
        <f t="shared" si="40"/>
        <v>12.312</v>
      </c>
      <c r="F160" s="58">
        <v>4.5</v>
      </c>
      <c r="G160" s="56">
        <v>88.0</v>
      </c>
      <c r="H160" s="41">
        <v>45778.0</v>
      </c>
      <c r="I160" s="104"/>
    </row>
    <row r="161" ht="15.75" customHeight="1">
      <c r="A161" s="68" t="s">
        <v>149</v>
      </c>
      <c r="B161" s="69"/>
      <c r="C161" s="69"/>
      <c r="D161" s="48">
        <v>1.0</v>
      </c>
      <c r="E161" s="49">
        <v>-0.2</v>
      </c>
      <c r="F161" s="70"/>
      <c r="G161" s="69"/>
      <c r="H161" s="69"/>
      <c r="I161" s="72"/>
    </row>
    <row r="162" ht="15.75" customHeight="1">
      <c r="A162" s="63" t="s">
        <v>150</v>
      </c>
      <c r="B162" s="53" t="s">
        <v>23</v>
      </c>
      <c r="C162" s="53"/>
      <c r="D162" s="38">
        <f t="shared" ref="D162:D163" si="41">F162*$J$1</f>
        <v>4.104</v>
      </c>
      <c r="E162" s="38">
        <f t="shared" ref="E162:E163" si="42">(F162*$J$1)*0.8</f>
        <v>3.2832</v>
      </c>
      <c r="F162" s="58">
        <v>1.2</v>
      </c>
      <c r="G162" s="40">
        <v>86.0</v>
      </c>
      <c r="H162" s="41"/>
      <c r="I162" s="104"/>
    </row>
    <row r="163" ht="15.75" customHeight="1">
      <c r="A163" s="63" t="s">
        <v>150</v>
      </c>
      <c r="B163" s="53" t="s">
        <v>36</v>
      </c>
      <c r="C163" s="53"/>
      <c r="D163" s="38">
        <f t="shared" si="41"/>
        <v>16.074</v>
      </c>
      <c r="E163" s="38">
        <f t="shared" si="42"/>
        <v>12.8592</v>
      </c>
      <c r="F163" s="58">
        <v>4.7</v>
      </c>
      <c r="G163" s="56">
        <v>111.0</v>
      </c>
      <c r="H163" s="41">
        <v>45778.0</v>
      </c>
      <c r="I163" s="104"/>
    </row>
    <row r="164" ht="15.75" customHeight="1">
      <c r="A164" s="68" t="s">
        <v>151</v>
      </c>
      <c r="B164" s="69"/>
      <c r="C164" s="69"/>
      <c r="D164" s="48">
        <v>1.0</v>
      </c>
      <c r="E164" s="49">
        <v>-0.2</v>
      </c>
      <c r="F164" s="70"/>
      <c r="G164" s="69"/>
      <c r="H164" s="69"/>
      <c r="I164" s="72"/>
    </row>
    <row r="165" ht="15.75" customHeight="1">
      <c r="A165" s="63" t="s">
        <v>152</v>
      </c>
      <c r="B165" s="53" t="s">
        <v>23</v>
      </c>
      <c r="C165" s="54"/>
      <c r="D165" s="38">
        <f t="shared" ref="D165:D176" si="43">F165*$J$1</f>
        <v>3.249</v>
      </c>
      <c r="E165" s="55">
        <f t="shared" ref="E165:E176" si="44">(F165*$J$1)*0.8</f>
        <v>2.5992</v>
      </c>
      <c r="F165" s="58">
        <v>0.95</v>
      </c>
      <c r="G165" s="56">
        <v>1355.0</v>
      </c>
      <c r="H165" s="41"/>
      <c r="I165" s="105"/>
    </row>
    <row r="166" ht="15.75" customHeight="1">
      <c r="A166" s="63" t="s">
        <v>153</v>
      </c>
      <c r="B166" s="53" t="s">
        <v>23</v>
      </c>
      <c r="C166" s="54"/>
      <c r="D166" s="38">
        <f t="shared" si="43"/>
        <v>3.249</v>
      </c>
      <c r="E166" s="55">
        <f t="shared" si="44"/>
        <v>2.5992</v>
      </c>
      <c r="F166" s="58">
        <v>0.95</v>
      </c>
      <c r="G166" s="56">
        <v>95.0</v>
      </c>
      <c r="H166" s="41"/>
      <c r="I166" s="104"/>
    </row>
    <row r="167" ht="15.75" customHeight="1">
      <c r="A167" s="63" t="s">
        <v>154</v>
      </c>
      <c r="B167" s="53" t="s">
        <v>23</v>
      </c>
      <c r="C167" s="54"/>
      <c r="D167" s="38">
        <f t="shared" si="43"/>
        <v>3.249</v>
      </c>
      <c r="E167" s="55">
        <f t="shared" si="44"/>
        <v>2.5992</v>
      </c>
      <c r="F167" s="58">
        <v>0.95</v>
      </c>
      <c r="G167" s="56">
        <v>215.0</v>
      </c>
      <c r="H167" s="41"/>
      <c r="I167" s="104"/>
    </row>
    <row r="168" ht="15.75" customHeight="1">
      <c r="A168" s="63" t="s">
        <v>155</v>
      </c>
      <c r="B168" s="53" t="s">
        <v>23</v>
      </c>
      <c r="C168" s="54"/>
      <c r="D168" s="38">
        <f t="shared" si="43"/>
        <v>3.249</v>
      </c>
      <c r="E168" s="55">
        <f t="shared" si="44"/>
        <v>2.5992</v>
      </c>
      <c r="F168" s="58">
        <v>0.95</v>
      </c>
      <c r="G168" s="56">
        <v>186.0</v>
      </c>
      <c r="H168" s="41"/>
      <c r="I168" s="104"/>
    </row>
    <row r="169" ht="15.75" customHeight="1">
      <c r="A169" s="63" t="s">
        <v>156</v>
      </c>
      <c r="B169" s="53" t="s">
        <v>23</v>
      </c>
      <c r="C169" s="54"/>
      <c r="D169" s="38">
        <f t="shared" si="43"/>
        <v>3.249</v>
      </c>
      <c r="E169" s="55">
        <f t="shared" si="44"/>
        <v>2.5992</v>
      </c>
      <c r="F169" s="58">
        <v>0.95</v>
      </c>
      <c r="G169" s="56">
        <v>107.0</v>
      </c>
      <c r="H169" s="41"/>
      <c r="I169" s="104"/>
    </row>
    <row r="170" ht="15.75" customHeight="1">
      <c r="A170" s="63" t="s">
        <v>157</v>
      </c>
      <c r="B170" s="53" t="s">
        <v>23</v>
      </c>
      <c r="C170" s="54"/>
      <c r="D170" s="38">
        <f t="shared" si="43"/>
        <v>3.249</v>
      </c>
      <c r="E170" s="55">
        <f t="shared" si="44"/>
        <v>2.5992</v>
      </c>
      <c r="F170" s="58">
        <v>0.95</v>
      </c>
      <c r="G170" s="56">
        <v>1338.0</v>
      </c>
      <c r="H170" s="41"/>
      <c r="I170" s="104"/>
    </row>
    <row r="171" ht="15.75" customHeight="1">
      <c r="A171" s="63" t="s">
        <v>158</v>
      </c>
      <c r="B171" s="53" t="s">
        <v>23</v>
      </c>
      <c r="C171" s="54"/>
      <c r="D171" s="38">
        <f t="shared" si="43"/>
        <v>3.249</v>
      </c>
      <c r="E171" s="55">
        <f t="shared" si="44"/>
        <v>2.5992</v>
      </c>
      <c r="F171" s="58">
        <v>0.95</v>
      </c>
      <c r="G171" s="56">
        <v>99.0</v>
      </c>
      <c r="H171" s="41"/>
      <c r="I171" s="104"/>
    </row>
    <row r="172" ht="15.75" customHeight="1">
      <c r="A172" s="63" t="s">
        <v>159</v>
      </c>
      <c r="B172" s="53" t="s">
        <v>23</v>
      </c>
      <c r="C172" s="54"/>
      <c r="D172" s="38">
        <f t="shared" si="43"/>
        <v>3.249</v>
      </c>
      <c r="E172" s="55">
        <f t="shared" si="44"/>
        <v>2.5992</v>
      </c>
      <c r="F172" s="58">
        <v>0.95</v>
      </c>
      <c r="G172" s="56">
        <v>504.0</v>
      </c>
      <c r="H172" s="41"/>
      <c r="I172" s="104"/>
    </row>
    <row r="173" ht="15.75" customHeight="1">
      <c r="A173" s="63" t="s">
        <v>154</v>
      </c>
      <c r="B173" s="53" t="s">
        <v>36</v>
      </c>
      <c r="C173" s="53"/>
      <c r="D173" s="38">
        <f t="shared" si="43"/>
        <v>12.996</v>
      </c>
      <c r="E173" s="55">
        <f t="shared" si="44"/>
        <v>10.3968</v>
      </c>
      <c r="F173" s="58">
        <v>3.8</v>
      </c>
      <c r="G173" s="56">
        <v>164.0</v>
      </c>
      <c r="H173" s="59" t="s">
        <v>37</v>
      </c>
      <c r="I173" s="104"/>
    </row>
    <row r="174" ht="15.75" customHeight="1">
      <c r="A174" s="63" t="s">
        <v>155</v>
      </c>
      <c r="B174" s="53" t="s">
        <v>36</v>
      </c>
      <c r="C174" s="53"/>
      <c r="D174" s="38">
        <f t="shared" si="43"/>
        <v>12.996</v>
      </c>
      <c r="E174" s="55">
        <f t="shared" si="44"/>
        <v>10.3968</v>
      </c>
      <c r="F174" s="58">
        <v>3.8</v>
      </c>
      <c r="G174" s="56">
        <v>160.0</v>
      </c>
      <c r="H174" s="59" t="s">
        <v>37</v>
      </c>
      <c r="I174" s="104"/>
    </row>
    <row r="175" ht="15.75" customHeight="1">
      <c r="A175" s="63" t="s">
        <v>157</v>
      </c>
      <c r="B175" s="53" t="s">
        <v>36</v>
      </c>
      <c r="C175" s="53"/>
      <c r="D175" s="38">
        <f t="shared" si="43"/>
        <v>11.97</v>
      </c>
      <c r="E175" s="55">
        <f t="shared" si="44"/>
        <v>9.576</v>
      </c>
      <c r="F175" s="58">
        <v>3.5</v>
      </c>
      <c r="G175" s="56">
        <v>181.0</v>
      </c>
      <c r="H175" s="59" t="s">
        <v>37</v>
      </c>
      <c r="I175" s="104"/>
    </row>
    <row r="176" ht="15.75" customHeight="1">
      <c r="A176" s="63" t="s">
        <v>159</v>
      </c>
      <c r="B176" s="53" t="s">
        <v>36</v>
      </c>
      <c r="C176" s="53"/>
      <c r="D176" s="38">
        <f t="shared" si="43"/>
        <v>11.97</v>
      </c>
      <c r="E176" s="55">
        <f t="shared" si="44"/>
        <v>9.576</v>
      </c>
      <c r="F176" s="58">
        <v>3.5</v>
      </c>
      <c r="G176" s="56">
        <v>173.0</v>
      </c>
      <c r="H176" s="59" t="s">
        <v>37</v>
      </c>
      <c r="I176" s="104"/>
    </row>
    <row r="177" ht="15.75" customHeight="1">
      <c r="A177" s="68" t="s">
        <v>160</v>
      </c>
      <c r="B177" s="69"/>
      <c r="C177" s="69"/>
      <c r="D177" s="48">
        <v>1.0</v>
      </c>
      <c r="E177" s="49">
        <v>-0.2</v>
      </c>
      <c r="F177" s="70"/>
      <c r="G177" s="69"/>
      <c r="H177" s="69"/>
      <c r="I177" s="72"/>
    </row>
    <row r="178" ht="15.75" customHeight="1">
      <c r="A178" s="63" t="s">
        <v>161</v>
      </c>
      <c r="B178" s="53" t="s">
        <v>23</v>
      </c>
      <c r="C178" s="54"/>
      <c r="D178" s="38">
        <f t="shared" ref="D178:D183" si="45">F178*$J$1</f>
        <v>6.84</v>
      </c>
      <c r="E178" s="55">
        <f t="shared" ref="E178:E183" si="46">(F178*$J$1)*0.8</f>
        <v>5.472</v>
      </c>
      <c r="F178" s="58">
        <v>2.0</v>
      </c>
      <c r="G178" s="56">
        <v>3142.0</v>
      </c>
      <c r="H178" s="41"/>
      <c r="I178" s="106"/>
    </row>
    <row r="179" ht="15.75" customHeight="1">
      <c r="A179" s="63" t="s">
        <v>162</v>
      </c>
      <c r="B179" s="53" t="s">
        <v>36</v>
      </c>
      <c r="C179" s="53"/>
      <c r="D179" s="38">
        <f t="shared" si="45"/>
        <v>21.546</v>
      </c>
      <c r="E179" s="55">
        <f t="shared" si="46"/>
        <v>17.2368</v>
      </c>
      <c r="F179" s="58">
        <v>6.3</v>
      </c>
      <c r="G179" s="56">
        <v>194.0</v>
      </c>
      <c r="H179" s="59" t="s">
        <v>37</v>
      </c>
      <c r="I179" s="106" t="s">
        <v>163</v>
      </c>
    </row>
    <row r="180" ht="15.75" customHeight="1">
      <c r="A180" s="63" t="s">
        <v>164</v>
      </c>
      <c r="B180" s="53" t="s">
        <v>36</v>
      </c>
      <c r="C180" s="53"/>
      <c r="D180" s="38">
        <f t="shared" si="45"/>
        <v>21.546</v>
      </c>
      <c r="E180" s="55">
        <f t="shared" si="46"/>
        <v>17.2368</v>
      </c>
      <c r="F180" s="58">
        <v>6.3</v>
      </c>
      <c r="G180" s="56">
        <v>199.0</v>
      </c>
      <c r="H180" s="59" t="s">
        <v>37</v>
      </c>
      <c r="I180" s="106" t="s">
        <v>165</v>
      </c>
    </row>
    <row r="181" ht="15.75" customHeight="1">
      <c r="A181" s="63" t="s">
        <v>166</v>
      </c>
      <c r="B181" s="53" t="s">
        <v>36</v>
      </c>
      <c r="C181" s="53"/>
      <c r="D181" s="38">
        <f t="shared" si="45"/>
        <v>21.546</v>
      </c>
      <c r="E181" s="55">
        <f t="shared" si="46"/>
        <v>17.2368</v>
      </c>
      <c r="F181" s="58">
        <v>6.3</v>
      </c>
      <c r="G181" s="56">
        <v>158.0</v>
      </c>
      <c r="H181" s="59" t="s">
        <v>37</v>
      </c>
      <c r="I181" s="106" t="s">
        <v>165</v>
      </c>
    </row>
    <row r="182" ht="15.75" customHeight="1">
      <c r="A182" s="63" t="s">
        <v>167</v>
      </c>
      <c r="B182" s="53" t="s">
        <v>36</v>
      </c>
      <c r="C182" s="53"/>
      <c r="D182" s="38">
        <f t="shared" si="45"/>
        <v>21.546</v>
      </c>
      <c r="E182" s="55">
        <f t="shared" si="46"/>
        <v>17.2368</v>
      </c>
      <c r="F182" s="58">
        <v>6.3</v>
      </c>
      <c r="G182" s="56">
        <v>189.0</v>
      </c>
      <c r="H182" s="59" t="s">
        <v>37</v>
      </c>
      <c r="I182" s="106" t="s">
        <v>165</v>
      </c>
    </row>
    <row r="183" ht="15.75" customHeight="1">
      <c r="A183" s="63" t="s">
        <v>168</v>
      </c>
      <c r="B183" s="53" t="s">
        <v>36</v>
      </c>
      <c r="C183" s="53"/>
      <c r="D183" s="38">
        <f t="shared" si="45"/>
        <v>21.546</v>
      </c>
      <c r="E183" s="55">
        <f t="shared" si="46"/>
        <v>17.2368</v>
      </c>
      <c r="F183" s="58">
        <v>6.3</v>
      </c>
      <c r="G183" s="56">
        <v>194.0</v>
      </c>
      <c r="H183" s="59" t="s">
        <v>37</v>
      </c>
      <c r="I183" s="106" t="s">
        <v>165</v>
      </c>
    </row>
    <row r="184" ht="15.75" customHeight="1">
      <c r="A184" s="68" t="s">
        <v>169</v>
      </c>
      <c r="B184" s="69"/>
      <c r="C184" s="69"/>
      <c r="D184" s="48">
        <v>1.0</v>
      </c>
      <c r="E184" s="49">
        <v>-0.2</v>
      </c>
      <c r="F184" s="70"/>
      <c r="G184" s="69"/>
      <c r="H184" s="69"/>
      <c r="I184" s="72"/>
    </row>
    <row r="185" ht="15.75" customHeight="1">
      <c r="A185" s="63" t="s">
        <v>170</v>
      </c>
      <c r="B185" s="53" t="s">
        <v>23</v>
      </c>
      <c r="C185" s="53"/>
      <c r="D185" s="38">
        <f t="shared" ref="D185:D186" si="47">F185*$J$1</f>
        <v>3.078</v>
      </c>
      <c r="E185" s="38">
        <f t="shared" ref="E185:E186" si="48">(F185*$J$1)*0.8</f>
        <v>2.4624</v>
      </c>
      <c r="F185" s="58">
        <v>0.9</v>
      </c>
      <c r="G185" s="40">
        <v>1414.0</v>
      </c>
      <c r="H185" s="41"/>
      <c r="I185" s="104"/>
    </row>
    <row r="186" ht="15.75" customHeight="1">
      <c r="A186" s="63" t="s">
        <v>170</v>
      </c>
      <c r="B186" s="53" t="s">
        <v>36</v>
      </c>
      <c r="C186" s="53"/>
      <c r="D186" s="38">
        <f t="shared" si="47"/>
        <v>9.576</v>
      </c>
      <c r="E186" s="38">
        <f t="shared" si="48"/>
        <v>7.6608</v>
      </c>
      <c r="F186" s="58">
        <v>2.8</v>
      </c>
      <c r="G186" s="60">
        <v>70.0</v>
      </c>
      <c r="H186" s="59"/>
      <c r="I186" s="104"/>
    </row>
    <row r="187" ht="15.75" customHeight="1">
      <c r="A187" s="68" t="s">
        <v>171</v>
      </c>
      <c r="B187" s="69"/>
      <c r="C187" s="69"/>
      <c r="D187" s="48">
        <v>1.0</v>
      </c>
      <c r="E187" s="49">
        <v>-0.2</v>
      </c>
      <c r="F187" s="70"/>
      <c r="G187" s="69"/>
      <c r="H187" s="69"/>
      <c r="I187" s="72"/>
    </row>
    <row r="188" ht="15.75" customHeight="1">
      <c r="A188" s="63" t="s">
        <v>172</v>
      </c>
      <c r="B188" s="53" t="s">
        <v>23</v>
      </c>
      <c r="C188" s="53"/>
      <c r="D188" s="107">
        <f t="shared" ref="D188:D189" si="49">F188*$J$1</f>
        <v>4.446</v>
      </c>
      <c r="E188" s="38">
        <f t="shared" ref="E188:E189" si="50">(F188*$J$1)*0.8</f>
        <v>3.5568</v>
      </c>
      <c r="F188" s="39">
        <v>1.3</v>
      </c>
      <c r="G188" s="40">
        <v>14523.0</v>
      </c>
      <c r="H188" s="41"/>
      <c r="I188" s="104"/>
    </row>
    <row r="189" ht="15.75" customHeight="1">
      <c r="A189" s="63" t="s">
        <v>172</v>
      </c>
      <c r="B189" s="53" t="s">
        <v>36</v>
      </c>
      <c r="C189" s="53"/>
      <c r="D189" s="107">
        <f t="shared" si="49"/>
        <v>12.996</v>
      </c>
      <c r="E189" s="38">
        <f t="shared" si="50"/>
        <v>10.3968</v>
      </c>
      <c r="F189" s="58">
        <v>3.8</v>
      </c>
      <c r="G189" s="56">
        <v>86.0</v>
      </c>
      <c r="H189" s="108"/>
      <c r="I189" s="104"/>
    </row>
    <row r="190" ht="15.75" customHeight="1">
      <c r="A190" s="68" t="s">
        <v>173</v>
      </c>
      <c r="B190" s="69"/>
      <c r="C190" s="69"/>
      <c r="D190" s="48">
        <v>1.0</v>
      </c>
      <c r="E190" s="49">
        <v>-0.2</v>
      </c>
      <c r="F190" s="70"/>
      <c r="G190" s="69"/>
      <c r="H190" s="69"/>
      <c r="I190" s="72"/>
    </row>
    <row r="191" ht="15.75" customHeight="1">
      <c r="A191" s="63" t="s">
        <v>174</v>
      </c>
      <c r="B191" s="53" t="s">
        <v>23</v>
      </c>
      <c r="C191" s="54"/>
      <c r="D191" s="38">
        <f t="shared" ref="D191:D199" si="51">F191*$J$1</f>
        <v>4.446</v>
      </c>
      <c r="E191" s="55">
        <f t="shared" ref="E191:E199" si="52">(F191*$J$1)*0.8</f>
        <v>3.5568</v>
      </c>
      <c r="F191" s="58">
        <v>1.3</v>
      </c>
      <c r="G191" s="56">
        <v>126.0</v>
      </c>
      <c r="H191" s="41"/>
      <c r="I191" s="104"/>
    </row>
    <row r="192" ht="15.75" customHeight="1">
      <c r="A192" s="63" t="s">
        <v>175</v>
      </c>
      <c r="B192" s="53" t="s">
        <v>23</v>
      </c>
      <c r="C192" s="54"/>
      <c r="D192" s="38">
        <f t="shared" si="51"/>
        <v>4.446</v>
      </c>
      <c r="E192" s="55">
        <f t="shared" si="52"/>
        <v>3.5568</v>
      </c>
      <c r="F192" s="58">
        <v>1.3</v>
      </c>
      <c r="G192" s="56">
        <v>231.0</v>
      </c>
      <c r="H192" s="41"/>
      <c r="I192" s="104"/>
    </row>
    <row r="193" ht="15.75" customHeight="1">
      <c r="A193" s="63" t="s">
        <v>176</v>
      </c>
      <c r="B193" s="53" t="s">
        <v>23</v>
      </c>
      <c r="C193" s="54"/>
      <c r="D193" s="38">
        <f t="shared" si="51"/>
        <v>4.104</v>
      </c>
      <c r="E193" s="55">
        <f t="shared" si="52"/>
        <v>3.2832</v>
      </c>
      <c r="F193" s="58">
        <v>1.2</v>
      </c>
      <c r="G193" s="56">
        <v>230.0</v>
      </c>
      <c r="H193" s="41"/>
      <c r="I193" s="104"/>
    </row>
    <row r="194" ht="15.75" customHeight="1">
      <c r="A194" s="63" t="s">
        <v>177</v>
      </c>
      <c r="B194" s="53" t="s">
        <v>23</v>
      </c>
      <c r="C194" s="54"/>
      <c r="D194" s="38">
        <f t="shared" si="51"/>
        <v>4.104</v>
      </c>
      <c r="E194" s="55">
        <f t="shared" si="52"/>
        <v>3.2832</v>
      </c>
      <c r="F194" s="58">
        <v>1.2</v>
      </c>
      <c r="G194" s="56">
        <v>135.0</v>
      </c>
      <c r="H194" s="41"/>
      <c r="I194" s="104"/>
    </row>
    <row r="195" ht="15.75" customHeight="1">
      <c r="A195" s="63" t="s">
        <v>178</v>
      </c>
      <c r="B195" s="53" t="s">
        <v>36</v>
      </c>
      <c r="C195" s="53"/>
      <c r="D195" s="38">
        <f t="shared" si="51"/>
        <v>15.048</v>
      </c>
      <c r="E195" s="55">
        <f t="shared" si="52"/>
        <v>12.0384</v>
      </c>
      <c r="F195" s="58">
        <v>4.4</v>
      </c>
      <c r="G195" s="56">
        <v>64.0</v>
      </c>
      <c r="H195" s="108"/>
      <c r="I195" s="104"/>
    </row>
    <row r="196" ht="15.75" customHeight="1">
      <c r="A196" s="63" t="s">
        <v>174</v>
      </c>
      <c r="B196" s="53" t="s">
        <v>36</v>
      </c>
      <c r="C196" s="53"/>
      <c r="D196" s="38">
        <f t="shared" si="51"/>
        <v>18.81</v>
      </c>
      <c r="E196" s="55">
        <f t="shared" si="52"/>
        <v>15.048</v>
      </c>
      <c r="F196" s="58">
        <v>5.5</v>
      </c>
      <c r="G196" s="56">
        <v>104.0</v>
      </c>
      <c r="H196" s="108"/>
      <c r="I196" s="104"/>
    </row>
    <row r="197" ht="15.75" customHeight="1">
      <c r="A197" s="63" t="s">
        <v>175</v>
      </c>
      <c r="B197" s="53" t="s">
        <v>36</v>
      </c>
      <c r="C197" s="53"/>
      <c r="D197" s="38">
        <f t="shared" si="51"/>
        <v>18.81</v>
      </c>
      <c r="E197" s="55">
        <f t="shared" si="52"/>
        <v>15.048</v>
      </c>
      <c r="F197" s="58">
        <v>5.5</v>
      </c>
      <c r="G197" s="56">
        <v>92.0</v>
      </c>
      <c r="H197" s="108"/>
      <c r="I197" s="104"/>
    </row>
    <row r="198" ht="15.75" customHeight="1">
      <c r="A198" s="63" t="s">
        <v>176</v>
      </c>
      <c r="B198" s="53" t="s">
        <v>36</v>
      </c>
      <c r="C198" s="53"/>
      <c r="D198" s="38">
        <f t="shared" si="51"/>
        <v>16.758</v>
      </c>
      <c r="E198" s="55">
        <f t="shared" si="52"/>
        <v>13.4064</v>
      </c>
      <c r="F198" s="58">
        <v>4.9</v>
      </c>
      <c r="G198" s="56">
        <v>113.0</v>
      </c>
      <c r="H198" s="108"/>
      <c r="I198" s="104"/>
    </row>
    <row r="199" ht="15.75" customHeight="1">
      <c r="A199" s="63" t="s">
        <v>177</v>
      </c>
      <c r="B199" s="53" t="s">
        <v>36</v>
      </c>
      <c r="C199" s="53"/>
      <c r="D199" s="38">
        <f t="shared" si="51"/>
        <v>16.758</v>
      </c>
      <c r="E199" s="55">
        <f t="shared" si="52"/>
        <v>13.4064</v>
      </c>
      <c r="F199" s="58">
        <v>4.9</v>
      </c>
      <c r="G199" s="56">
        <v>113.0</v>
      </c>
      <c r="H199" s="108"/>
      <c r="I199" s="104"/>
    </row>
    <row r="200" ht="15.75" customHeight="1">
      <c r="A200" s="68" t="s">
        <v>179</v>
      </c>
      <c r="B200" s="69"/>
      <c r="C200" s="69"/>
      <c r="D200" s="48">
        <v>1.0</v>
      </c>
      <c r="E200" s="49">
        <v>-0.2</v>
      </c>
      <c r="F200" s="70"/>
      <c r="G200" s="69"/>
      <c r="H200" s="69"/>
      <c r="I200" s="72"/>
    </row>
    <row r="201" ht="15.75" customHeight="1">
      <c r="A201" s="94" t="s">
        <v>180</v>
      </c>
      <c r="B201" s="95" t="s">
        <v>23</v>
      </c>
      <c r="C201" s="109"/>
      <c r="D201" s="110">
        <f>F201*$J$1</f>
        <v>3.078</v>
      </c>
      <c r="E201" s="111">
        <f>(F201*$J$1)*0.8</f>
        <v>2.4624</v>
      </c>
      <c r="F201" s="112">
        <v>0.9</v>
      </c>
      <c r="G201" s="113">
        <v>17.0</v>
      </c>
      <c r="H201" s="114"/>
      <c r="I201" s="104"/>
    </row>
    <row r="202" ht="15.75" customHeight="1">
      <c r="A202" s="68" t="s">
        <v>181</v>
      </c>
      <c r="B202" s="69"/>
      <c r="C202" s="69"/>
      <c r="D202" s="48">
        <v>1.0</v>
      </c>
      <c r="E202" s="49">
        <v>-0.2</v>
      </c>
      <c r="F202" s="70"/>
      <c r="G202" s="69"/>
      <c r="H202" s="69"/>
      <c r="I202" s="72"/>
    </row>
    <row r="203" ht="15.75" customHeight="1">
      <c r="A203" s="63" t="s">
        <v>182</v>
      </c>
      <c r="B203" s="53" t="s">
        <v>23</v>
      </c>
      <c r="C203" s="53"/>
      <c r="D203" s="38">
        <f t="shared" ref="D203:D210" si="53">F203*$J$1</f>
        <v>3.249</v>
      </c>
      <c r="E203" s="38">
        <f t="shared" ref="E203:E210" si="54">(F203*$J$1)*0.8</f>
        <v>2.5992</v>
      </c>
      <c r="F203" s="58">
        <v>0.95</v>
      </c>
      <c r="G203" s="40">
        <v>4431.0</v>
      </c>
      <c r="H203" s="41"/>
      <c r="I203" s="104"/>
    </row>
    <row r="204" ht="15.75" customHeight="1">
      <c r="A204" s="63" t="s">
        <v>183</v>
      </c>
      <c r="B204" s="53" t="s">
        <v>23</v>
      </c>
      <c r="C204" s="53"/>
      <c r="D204" s="38">
        <f t="shared" si="53"/>
        <v>3.249</v>
      </c>
      <c r="E204" s="38">
        <f t="shared" si="54"/>
        <v>2.5992</v>
      </c>
      <c r="F204" s="58">
        <v>0.95</v>
      </c>
      <c r="G204" s="40">
        <v>1743.0</v>
      </c>
      <c r="H204" s="41"/>
      <c r="I204" s="104"/>
    </row>
    <row r="205" ht="15.75" customHeight="1">
      <c r="A205" s="63" t="s">
        <v>184</v>
      </c>
      <c r="B205" s="53" t="s">
        <v>23</v>
      </c>
      <c r="C205" s="53"/>
      <c r="D205" s="38">
        <f t="shared" si="53"/>
        <v>3.249</v>
      </c>
      <c r="E205" s="38">
        <f t="shared" si="54"/>
        <v>2.5992</v>
      </c>
      <c r="F205" s="58">
        <v>0.95</v>
      </c>
      <c r="G205" s="40">
        <v>2543.0</v>
      </c>
      <c r="H205" s="41"/>
      <c r="I205" s="104"/>
    </row>
    <row r="206" ht="15.75" customHeight="1">
      <c r="A206" s="63" t="s">
        <v>185</v>
      </c>
      <c r="B206" s="53" t="s">
        <v>23</v>
      </c>
      <c r="C206" s="53"/>
      <c r="D206" s="38">
        <f t="shared" si="53"/>
        <v>3.249</v>
      </c>
      <c r="E206" s="38">
        <f t="shared" si="54"/>
        <v>2.5992</v>
      </c>
      <c r="F206" s="58">
        <v>0.95</v>
      </c>
      <c r="G206" s="40">
        <v>393.0</v>
      </c>
      <c r="H206" s="41"/>
      <c r="I206" s="104"/>
    </row>
    <row r="207" ht="15.75" customHeight="1">
      <c r="A207" s="63" t="s">
        <v>186</v>
      </c>
      <c r="B207" s="53" t="s">
        <v>23</v>
      </c>
      <c r="C207" s="53"/>
      <c r="D207" s="38">
        <f t="shared" si="53"/>
        <v>3.249</v>
      </c>
      <c r="E207" s="38">
        <f t="shared" si="54"/>
        <v>2.5992</v>
      </c>
      <c r="F207" s="58">
        <v>0.95</v>
      </c>
      <c r="G207" s="40">
        <v>104.0</v>
      </c>
      <c r="H207" s="41"/>
      <c r="I207" s="104"/>
    </row>
    <row r="208" ht="15.75" customHeight="1">
      <c r="A208" s="63" t="s">
        <v>187</v>
      </c>
      <c r="B208" s="53" t="s">
        <v>23</v>
      </c>
      <c r="C208" s="53"/>
      <c r="D208" s="38">
        <f t="shared" si="53"/>
        <v>3.249</v>
      </c>
      <c r="E208" s="38">
        <f t="shared" si="54"/>
        <v>2.5992</v>
      </c>
      <c r="F208" s="58">
        <v>0.95</v>
      </c>
      <c r="G208" s="40">
        <v>88.0</v>
      </c>
      <c r="H208" s="41"/>
      <c r="I208" s="104"/>
    </row>
    <row r="209" ht="15.75" customHeight="1">
      <c r="A209" s="63" t="s">
        <v>184</v>
      </c>
      <c r="B209" s="53" t="s">
        <v>36</v>
      </c>
      <c r="C209" s="66"/>
      <c r="D209" s="38">
        <f t="shared" si="53"/>
        <v>10.26</v>
      </c>
      <c r="E209" s="38">
        <f t="shared" si="54"/>
        <v>8.208</v>
      </c>
      <c r="F209" s="58">
        <v>3.0</v>
      </c>
      <c r="G209" s="60">
        <v>8.0</v>
      </c>
      <c r="H209" s="108"/>
      <c r="I209" s="104"/>
    </row>
    <row r="210" ht="15.75" customHeight="1">
      <c r="A210" s="63" t="s">
        <v>185</v>
      </c>
      <c r="B210" s="53" t="s">
        <v>36</v>
      </c>
      <c r="C210" s="66"/>
      <c r="D210" s="38">
        <f t="shared" si="53"/>
        <v>10.26</v>
      </c>
      <c r="E210" s="38">
        <f t="shared" si="54"/>
        <v>8.208</v>
      </c>
      <c r="F210" s="58">
        <v>3.0</v>
      </c>
      <c r="G210" s="56">
        <v>147.0</v>
      </c>
      <c r="H210" s="108"/>
      <c r="I210" s="104"/>
    </row>
    <row r="211" ht="15.75" customHeight="1">
      <c r="A211" s="68" t="s">
        <v>188</v>
      </c>
      <c r="B211" s="69"/>
      <c r="C211" s="69"/>
      <c r="D211" s="48">
        <v>1.0</v>
      </c>
      <c r="E211" s="49">
        <v>-0.2</v>
      </c>
      <c r="F211" s="70"/>
      <c r="G211" s="69"/>
      <c r="H211" s="69"/>
      <c r="I211" s="72"/>
    </row>
    <row r="212" ht="15.75" customHeight="1">
      <c r="A212" s="63" t="s">
        <v>189</v>
      </c>
      <c r="B212" s="53" t="s">
        <v>23</v>
      </c>
      <c r="C212" s="54"/>
      <c r="D212" s="38">
        <f t="shared" ref="D212:D218" si="55">F212*$J$1</f>
        <v>3.078</v>
      </c>
      <c r="E212" s="55">
        <f t="shared" ref="E212:E218" si="56">(F212*$J$1)*0.8</f>
        <v>2.4624</v>
      </c>
      <c r="F212" s="58">
        <v>0.9</v>
      </c>
      <c r="G212" s="56">
        <v>1080.0</v>
      </c>
      <c r="H212" s="41"/>
      <c r="I212" s="104"/>
    </row>
    <row r="213" ht="15.75" customHeight="1">
      <c r="A213" s="63" t="s">
        <v>190</v>
      </c>
      <c r="B213" s="53" t="s">
        <v>23</v>
      </c>
      <c r="C213" s="54"/>
      <c r="D213" s="38">
        <f t="shared" si="55"/>
        <v>3.078</v>
      </c>
      <c r="E213" s="55">
        <f t="shared" si="56"/>
        <v>2.4624</v>
      </c>
      <c r="F213" s="58">
        <v>0.9</v>
      </c>
      <c r="G213" s="56">
        <v>1711.0</v>
      </c>
      <c r="H213" s="41"/>
      <c r="I213" s="104"/>
    </row>
    <row r="214" ht="15.75" customHeight="1">
      <c r="A214" s="63" t="s">
        <v>191</v>
      </c>
      <c r="B214" s="53" t="s">
        <v>23</v>
      </c>
      <c r="C214" s="54"/>
      <c r="D214" s="38">
        <f t="shared" si="55"/>
        <v>3.078</v>
      </c>
      <c r="E214" s="55">
        <f t="shared" si="56"/>
        <v>2.4624</v>
      </c>
      <c r="F214" s="58">
        <v>0.9</v>
      </c>
      <c r="G214" s="56">
        <v>916.0</v>
      </c>
      <c r="H214" s="41"/>
      <c r="I214" s="104"/>
    </row>
    <row r="215" ht="15.75" customHeight="1">
      <c r="A215" s="63" t="s">
        <v>192</v>
      </c>
      <c r="B215" s="53" t="s">
        <v>23</v>
      </c>
      <c r="C215" s="54"/>
      <c r="D215" s="38">
        <f t="shared" si="55"/>
        <v>3.078</v>
      </c>
      <c r="E215" s="55">
        <f t="shared" si="56"/>
        <v>2.4624</v>
      </c>
      <c r="F215" s="58">
        <v>0.9</v>
      </c>
      <c r="G215" s="56">
        <v>505.0</v>
      </c>
      <c r="H215" s="41"/>
      <c r="I215" s="104"/>
    </row>
    <row r="216" ht="15.75" customHeight="1">
      <c r="A216" s="63" t="s">
        <v>189</v>
      </c>
      <c r="B216" s="53" t="s">
        <v>36</v>
      </c>
      <c r="C216" s="53"/>
      <c r="D216" s="38">
        <f t="shared" si="55"/>
        <v>9.576</v>
      </c>
      <c r="E216" s="55">
        <f t="shared" si="56"/>
        <v>7.6608</v>
      </c>
      <c r="F216" s="58">
        <v>2.8</v>
      </c>
      <c r="G216" s="56">
        <v>178.0</v>
      </c>
      <c r="H216" s="108"/>
      <c r="I216" s="104"/>
    </row>
    <row r="217" ht="15.75" customHeight="1">
      <c r="A217" s="63" t="s">
        <v>191</v>
      </c>
      <c r="B217" s="53" t="s">
        <v>36</v>
      </c>
      <c r="C217" s="53"/>
      <c r="D217" s="38">
        <f t="shared" si="55"/>
        <v>9.576</v>
      </c>
      <c r="E217" s="55">
        <f t="shared" si="56"/>
        <v>7.6608</v>
      </c>
      <c r="F217" s="58">
        <v>2.8</v>
      </c>
      <c r="G217" s="56">
        <v>164.0</v>
      </c>
      <c r="H217" s="108"/>
      <c r="I217" s="104"/>
    </row>
    <row r="218" ht="15.75" customHeight="1">
      <c r="A218" s="63" t="s">
        <v>192</v>
      </c>
      <c r="B218" s="53" t="s">
        <v>36</v>
      </c>
      <c r="C218" s="53"/>
      <c r="D218" s="38">
        <f t="shared" si="55"/>
        <v>9.576</v>
      </c>
      <c r="E218" s="55">
        <f t="shared" si="56"/>
        <v>7.6608</v>
      </c>
      <c r="F218" s="58">
        <v>2.8</v>
      </c>
      <c r="G218" s="56">
        <v>288.0</v>
      </c>
      <c r="H218" s="108"/>
      <c r="I218" s="104"/>
    </row>
    <row r="219" ht="15.75" customHeight="1">
      <c r="A219" s="115" t="s">
        <v>193</v>
      </c>
      <c r="B219" s="116"/>
      <c r="C219" s="116"/>
      <c r="D219" s="48">
        <v>1.0</v>
      </c>
      <c r="E219" s="49">
        <v>-0.2</v>
      </c>
      <c r="F219" s="117"/>
      <c r="G219" s="116"/>
      <c r="H219" s="116"/>
      <c r="I219" s="72"/>
    </row>
    <row r="220" ht="15.75" customHeight="1">
      <c r="A220" s="63" t="s">
        <v>194</v>
      </c>
      <c r="B220" s="53" t="s">
        <v>23</v>
      </c>
      <c r="C220" s="54"/>
      <c r="D220" s="38">
        <f t="shared" ref="D220:D226" si="57">F220*$J$1</f>
        <v>3.078</v>
      </c>
      <c r="E220" s="55">
        <f t="shared" ref="E220:E226" si="58">(F220*$J$1)*0.8</f>
        <v>2.4624</v>
      </c>
      <c r="F220" s="58">
        <v>0.9</v>
      </c>
      <c r="G220" s="56">
        <v>255.0</v>
      </c>
      <c r="H220" s="41"/>
      <c r="I220" s="104"/>
    </row>
    <row r="221" ht="15.75" customHeight="1">
      <c r="A221" s="63" t="s">
        <v>195</v>
      </c>
      <c r="B221" s="53" t="s">
        <v>23</v>
      </c>
      <c r="C221" s="54"/>
      <c r="D221" s="38">
        <f t="shared" si="57"/>
        <v>3.078</v>
      </c>
      <c r="E221" s="55">
        <f t="shared" si="58"/>
        <v>2.4624</v>
      </c>
      <c r="F221" s="58">
        <v>0.9</v>
      </c>
      <c r="G221" s="56">
        <v>1448.0</v>
      </c>
      <c r="H221" s="41"/>
      <c r="I221" s="104"/>
    </row>
    <row r="222" ht="15.75" customHeight="1">
      <c r="A222" s="63" t="s">
        <v>196</v>
      </c>
      <c r="B222" s="53" t="s">
        <v>23</v>
      </c>
      <c r="C222" s="54"/>
      <c r="D222" s="38">
        <f t="shared" si="57"/>
        <v>3.078</v>
      </c>
      <c r="E222" s="55">
        <f t="shared" si="58"/>
        <v>2.4624</v>
      </c>
      <c r="F222" s="58">
        <v>0.9</v>
      </c>
      <c r="G222" s="56">
        <v>4852.0</v>
      </c>
      <c r="H222" s="41"/>
      <c r="I222" s="104"/>
    </row>
    <row r="223" ht="15.75" customHeight="1">
      <c r="A223" s="63" t="s">
        <v>194</v>
      </c>
      <c r="B223" s="53" t="s">
        <v>36</v>
      </c>
      <c r="C223" s="53"/>
      <c r="D223" s="38">
        <f t="shared" si="57"/>
        <v>10.602</v>
      </c>
      <c r="E223" s="55">
        <f t="shared" si="58"/>
        <v>8.4816</v>
      </c>
      <c r="F223" s="58">
        <v>3.1</v>
      </c>
      <c r="G223" s="56">
        <v>192.0</v>
      </c>
      <c r="H223" s="108"/>
      <c r="I223" s="104"/>
    </row>
    <row r="224" ht="15.75" customHeight="1">
      <c r="A224" s="63" t="s">
        <v>195</v>
      </c>
      <c r="B224" s="53" t="s">
        <v>36</v>
      </c>
      <c r="C224" s="53"/>
      <c r="D224" s="38">
        <f t="shared" si="57"/>
        <v>10.602</v>
      </c>
      <c r="E224" s="55">
        <f t="shared" si="58"/>
        <v>8.4816</v>
      </c>
      <c r="F224" s="58">
        <v>3.1</v>
      </c>
      <c r="G224" s="56">
        <v>163.0</v>
      </c>
      <c r="H224" s="108"/>
      <c r="I224" s="104"/>
    </row>
    <row r="225" ht="15.75" customHeight="1">
      <c r="A225" s="63" t="s">
        <v>197</v>
      </c>
      <c r="B225" s="53" t="s">
        <v>36</v>
      </c>
      <c r="C225" s="53"/>
      <c r="D225" s="38">
        <f t="shared" si="57"/>
        <v>10.602</v>
      </c>
      <c r="E225" s="55">
        <f t="shared" si="58"/>
        <v>8.4816</v>
      </c>
      <c r="F225" s="58">
        <v>3.1</v>
      </c>
      <c r="G225" s="56">
        <v>121.0</v>
      </c>
      <c r="H225" s="108"/>
      <c r="I225" s="104"/>
    </row>
    <row r="226" ht="15.75" customHeight="1">
      <c r="A226" s="63" t="s">
        <v>196</v>
      </c>
      <c r="B226" s="53" t="s">
        <v>36</v>
      </c>
      <c r="C226" s="53"/>
      <c r="D226" s="38">
        <f t="shared" si="57"/>
        <v>10.602</v>
      </c>
      <c r="E226" s="55">
        <f t="shared" si="58"/>
        <v>8.4816</v>
      </c>
      <c r="F226" s="58">
        <v>3.1</v>
      </c>
      <c r="G226" s="56">
        <v>195.0</v>
      </c>
      <c r="H226" s="108"/>
      <c r="I226" s="104"/>
    </row>
    <row r="227" ht="15.75" customHeight="1">
      <c r="A227" s="68" t="s">
        <v>198</v>
      </c>
      <c r="B227" s="69"/>
      <c r="C227" s="69"/>
      <c r="D227" s="48">
        <v>1.0</v>
      </c>
      <c r="E227" s="49">
        <v>-0.2</v>
      </c>
      <c r="F227" s="70"/>
      <c r="G227" s="69"/>
      <c r="H227" s="69"/>
      <c r="I227" s="72"/>
    </row>
    <row r="228" ht="15.75" customHeight="1">
      <c r="A228" s="63" t="s">
        <v>199</v>
      </c>
      <c r="B228" s="53" t="s">
        <v>36</v>
      </c>
      <c r="C228" s="53"/>
      <c r="D228" s="37">
        <f t="shared" ref="D228:D230" si="59">F228*$J$1</f>
        <v>24.966</v>
      </c>
      <c r="E228" s="55">
        <f t="shared" ref="E228:E230" si="60">(F228*$J$1)*0.8</f>
        <v>19.9728</v>
      </c>
      <c r="F228" s="58">
        <v>7.3</v>
      </c>
      <c r="G228" s="56">
        <v>94.0</v>
      </c>
      <c r="H228" s="108"/>
      <c r="I228" s="104"/>
    </row>
    <row r="229" ht="15.75" customHeight="1">
      <c r="A229" s="63" t="s">
        <v>200</v>
      </c>
      <c r="B229" s="53" t="s">
        <v>36</v>
      </c>
      <c r="C229" s="53"/>
      <c r="D229" s="37">
        <f t="shared" si="59"/>
        <v>21.204</v>
      </c>
      <c r="E229" s="55">
        <f t="shared" si="60"/>
        <v>16.9632</v>
      </c>
      <c r="F229" s="58">
        <v>6.2</v>
      </c>
      <c r="G229" s="56">
        <v>28.0</v>
      </c>
      <c r="H229" s="108"/>
      <c r="I229" s="104"/>
    </row>
    <row r="230" ht="15.75" customHeight="1">
      <c r="A230" s="63" t="s">
        <v>201</v>
      </c>
      <c r="B230" s="53" t="s">
        <v>36</v>
      </c>
      <c r="C230" s="53"/>
      <c r="D230" s="37">
        <f t="shared" si="59"/>
        <v>24.966</v>
      </c>
      <c r="E230" s="55">
        <f t="shared" si="60"/>
        <v>19.9728</v>
      </c>
      <c r="F230" s="58">
        <v>7.3</v>
      </c>
      <c r="G230" s="56">
        <v>86.0</v>
      </c>
      <c r="H230" s="108"/>
      <c r="I230" s="104"/>
    </row>
    <row r="231" ht="15.75" customHeight="1">
      <c r="A231" s="108"/>
      <c r="B231" s="118"/>
      <c r="C231" s="118"/>
      <c r="D231" s="38"/>
      <c r="E231" s="38"/>
      <c r="F231" s="119"/>
      <c r="G231" s="120"/>
      <c r="H231" s="108"/>
      <c r="I231" s="104"/>
    </row>
    <row r="232" ht="20.25" customHeight="1">
      <c r="A232" s="121" t="s">
        <v>10</v>
      </c>
      <c r="I232" s="122"/>
    </row>
    <row r="233" ht="15.75" customHeight="1">
      <c r="A233" s="123" t="s">
        <v>202</v>
      </c>
      <c r="B233" s="124"/>
      <c r="C233" s="124"/>
      <c r="D233" s="124"/>
      <c r="E233" s="124"/>
      <c r="F233" s="124"/>
      <c r="G233" s="124"/>
      <c r="H233" s="124"/>
      <c r="I233" s="122"/>
    </row>
    <row r="234" ht="19.5" customHeight="1">
      <c r="A234" s="14" t="s">
        <v>7</v>
      </c>
      <c r="B234" s="125"/>
      <c r="C234" s="125"/>
      <c r="D234" s="125"/>
      <c r="E234" s="125"/>
      <c r="F234" s="125"/>
      <c r="G234" s="125"/>
      <c r="H234" s="126"/>
      <c r="I234" s="127"/>
    </row>
    <row r="235" ht="16.5" customHeight="1">
      <c r="A235" s="15" t="s">
        <v>203</v>
      </c>
      <c r="I235" s="127"/>
    </row>
    <row r="236" ht="16.5" customHeight="1">
      <c r="A236" s="16" t="s">
        <v>204</v>
      </c>
      <c r="I236" s="127"/>
    </row>
    <row r="237" ht="27.75" customHeight="1">
      <c r="A237" s="128" t="s">
        <v>205</v>
      </c>
      <c r="B237" s="128"/>
      <c r="C237" s="128"/>
      <c r="D237" s="128"/>
      <c r="E237" s="128"/>
      <c r="F237" s="128"/>
      <c r="G237" s="128"/>
      <c r="H237" s="128"/>
      <c r="I237" s="127"/>
    </row>
    <row r="238" ht="14.25" customHeight="1">
      <c r="A238" s="129" t="s">
        <v>206</v>
      </c>
      <c r="I238" s="127"/>
    </row>
    <row r="239" ht="16.5" customHeight="1">
      <c r="A239" s="130" t="s">
        <v>207</v>
      </c>
      <c r="I239" s="127"/>
    </row>
    <row r="240" ht="14.25" customHeight="1">
      <c r="A240" s="130" t="s">
        <v>208</v>
      </c>
      <c r="B240" s="130"/>
      <c r="C240" s="130"/>
      <c r="D240" s="130"/>
      <c r="E240" s="130"/>
      <c r="F240" s="130"/>
      <c r="G240" s="130"/>
      <c r="H240" s="130"/>
      <c r="I240" s="127"/>
    </row>
    <row r="241" ht="17.25" customHeight="1">
      <c r="A241" s="130" t="s">
        <v>209</v>
      </c>
      <c r="H241" s="130"/>
      <c r="I241" s="127"/>
    </row>
    <row r="242" ht="18.75" customHeight="1">
      <c r="A242" s="130" t="s">
        <v>210</v>
      </c>
      <c r="I242" s="127"/>
    </row>
    <row r="243" ht="18.0" customHeight="1">
      <c r="A243" s="130" t="s">
        <v>211</v>
      </c>
      <c r="I243" s="127"/>
    </row>
    <row r="244" ht="18.0" customHeight="1">
      <c r="A244" s="130" t="s">
        <v>212</v>
      </c>
      <c r="I244" s="127"/>
    </row>
    <row r="245" ht="27.75" customHeight="1">
      <c r="A245" s="131" t="s">
        <v>213</v>
      </c>
      <c r="B245" s="131"/>
      <c r="C245" s="131"/>
      <c r="D245" s="131"/>
      <c r="E245" s="131"/>
      <c r="F245" s="131"/>
      <c r="G245" s="131"/>
      <c r="H245" s="131"/>
      <c r="I245" s="127"/>
    </row>
    <row r="246" ht="78.75" customHeight="1">
      <c r="A246" s="132" t="s">
        <v>214</v>
      </c>
      <c r="B246" s="133"/>
      <c r="C246" s="133"/>
      <c r="D246" s="133"/>
      <c r="E246" s="133"/>
      <c r="F246" s="133"/>
      <c r="G246" s="133"/>
      <c r="H246" s="133"/>
      <c r="I246" s="127"/>
    </row>
    <row r="247" ht="16.5" customHeight="1">
      <c r="A247" s="134"/>
      <c r="B247" s="135"/>
      <c r="D247" s="136"/>
      <c r="E247" s="127"/>
      <c r="F247" s="136"/>
      <c r="G247" s="127"/>
      <c r="H247" s="127"/>
      <c r="I247" s="127"/>
    </row>
    <row r="248" ht="16.5" customHeight="1">
      <c r="A248" s="136"/>
      <c r="B248" s="137"/>
      <c r="E248" s="127"/>
      <c r="F248" s="137"/>
      <c r="G248" s="127"/>
      <c r="H248" s="127"/>
      <c r="I248" s="127"/>
    </row>
    <row r="249" ht="15.75" customHeight="1">
      <c r="A249" s="136"/>
      <c r="B249" s="136"/>
      <c r="C249" s="136"/>
      <c r="D249" s="136"/>
      <c r="E249" s="127"/>
      <c r="F249" s="136"/>
      <c r="G249" s="127"/>
      <c r="H249" s="127"/>
      <c r="I249" s="127"/>
    </row>
    <row r="250" ht="17.25" customHeight="1">
      <c r="A250" s="138"/>
      <c r="B250" s="136"/>
      <c r="C250" s="136"/>
      <c r="D250" s="136"/>
      <c r="E250" s="136"/>
      <c r="F250" s="136"/>
      <c r="G250" s="136"/>
      <c r="H250" s="136"/>
      <c r="I250" s="136"/>
    </row>
    <row r="251" ht="16.5" customHeight="1">
      <c r="A251" s="136"/>
      <c r="B251" s="136"/>
      <c r="C251" s="136"/>
      <c r="D251" s="136"/>
      <c r="E251" s="136"/>
      <c r="F251" s="136"/>
      <c r="G251" s="136"/>
      <c r="H251" s="136"/>
      <c r="I251" s="136"/>
    </row>
    <row r="252" ht="16.5" customHeight="1">
      <c r="A252" s="136"/>
      <c r="B252" s="136"/>
      <c r="C252" s="136"/>
      <c r="D252" s="136"/>
      <c r="E252" s="136"/>
      <c r="F252" s="136"/>
      <c r="G252" s="136"/>
      <c r="H252" s="136"/>
      <c r="I252" s="136"/>
    </row>
    <row r="253" ht="15.0" customHeight="1">
      <c r="A253" s="134"/>
      <c r="B253" s="139"/>
      <c r="E253" s="136"/>
      <c r="F253" s="136"/>
      <c r="G253" s="136"/>
      <c r="H253" s="136"/>
      <c r="I253" s="136"/>
    </row>
    <row r="254" ht="15.75" customHeight="1">
      <c r="A254" s="127"/>
      <c r="B254" s="136"/>
      <c r="D254" s="136"/>
      <c r="E254" s="136"/>
      <c r="F254" s="136"/>
      <c r="G254" s="136"/>
      <c r="H254" s="136"/>
      <c r="I254" s="136"/>
    </row>
    <row r="255" ht="15.75" customHeight="1">
      <c r="A255" s="127"/>
      <c r="B255" s="127"/>
      <c r="C255" s="127"/>
      <c r="D255" s="127"/>
      <c r="E255" s="136"/>
      <c r="F255" s="127"/>
      <c r="G255" s="136"/>
      <c r="H255" s="136"/>
      <c r="I255" s="136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</sheetData>
  <mergeCells count="24">
    <mergeCell ref="A1:A2"/>
    <mergeCell ref="B1:H1"/>
    <mergeCell ref="B2:H2"/>
    <mergeCell ref="A3:H3"/>
    <mergeCell ref="A4:H4"/>
    <mergeCell ref="A5:H5"/>
    <mergeCell ref="A6:H6"/>
    <mergeCell ref="A9:H9"/>
    <mergeCell ref="A10:H10"/>
    <mergeCell ref="A11:H11"/>
    <mergeCell ref="A232:H232"/>
    <mergeCell ref="A235:H235"/>
    <mergeCell ref="A236:H236"/>
    <mergeCell ref="A238:H238"/>
    <mergeCell ref="B248:D248"/>
    <mergeCell ref="B253:D253"/>
    <mergeCell ref="B254:C254"/>
    <mergeCell ref="A239:H239"/>
    <mergeCell ref="A241:G241"/>
    <mergeCell ref="A242:H242"/>
    <mergeCell ref="A243:H243"/>
    <mergeCell ref="A244:H244"/>
    <mergeCell ref="A246:H246"/>
    <mergeCell ref="B247:C247"/>
  </mergeCells>
  <printOptions/>
  <pageMargins bottom="0.75" footer="0.0" header="0.0" left="0.25" right="0.25" top="0.75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accountant</dc:creator>
</cp:coreProperties>
</file>